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9200" windowHeight="12585" tabRatio="713" activeTab="0"/>
  </bookViews>
  <sheets>
    <sheet name="Rating" sheetId="1" r:id="rId1"/>
    <sheet name="Bonus" sheetId="2" r:id="rId2"/>
    <sheet name="Rating before Ont-2007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Alice</author>
  </authors>
  <commentList>
    <comment ref="I9" authorId="0">
      <text>
        <r>
          <rPr>
            <sz val="8"/>
            <rFont val="Tahoma"/>
            <family val="2"/>
          </rPr>
          <t>Прошел в полуфинал вместо Антона Заплахова, который не смог участвовать.</t>
        </r>
      </text>
    </comment>
  </commentList>
</comments>
</file>

<file path=xl/comments2.xml><?xml version="1.0" encoding="utf-8"?>
<comments xmlns="http://schemas.openxmlformats.org/spreadsheetml/2006/main">
  <authors>
    <author>alex.pokras</author>
    <author>Alice</author>
  </authors>
  <commentList>
    <comment ref="C3" authorId="0">
      <text>
        <r>
          <rPr>
            <b/>
            <sz val="10"/>
            <rFont val="Tahoma"/>
            <family val="2"/>
          </rPr>
          <t>Зеленая таблица должна быть отсортирована по первому столбцу (Код)</t>
        </r>
      </text>
    </comment>
    <comment ref="D4" authorId="1">
      <text>
        <r>
          <rPr>
            <sz val="8"/>
            <rFont val="Tahoma"/>
            <family val="0"/>
          </rPr>
          <t>Североамериканские фестивали</t>
        </r>
      </text>
    </comment>
    <comment ref="F4" authorId="1">
      <text>
        <r>
          <rPr>
            <sz val="8"/>
            <rFont val="Tahoma"/>
            <family val="2"/>
          </rPr>
          <t xml:space="preserve">Другие турниры (16 участников и выше)
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sz val="8"/>
            <rFont val="Tahoma"/>
            <family val="0"/>
          </rPr>
          <t>Игры "на тренировках", минимум 9 участников.</t>
        </r>
      </text>
    </comment>
    <comment ref="E4" authorId="1">
      <text>
        <r>
          <rPr>
            <sz val="8"/>
            <rFont val="Tahoma"/>
            <family val="0"/>
          </rPr>
          <t>Чемпионат Канады
ЧемпионатТоронто
Чемпионат КИИТ 
(участники из Торонто составляют 75% и выше)</t>
        </r>
      </text>
    </comment>
  </commentList>
</comments>
</file>

<file path=xl/comments3.xml><?xml version="1.0" encoding="utf-8"?>
<comments xmlns="http://schemas.openxmlformats.org/spreadsheetml/2006/main">
  <authors>
    <author>Alice</author>
  </authors>
  <commentList>
    <comment ref="I11" authorId="0">
      <text>
        <r>
          <rPr>
            <sz val="8"/>
            <rFont val="Tahoma"/>
            <family val="2"/>
          </rPr>
          <t>Прошел в полуфинал вместо Антона Заплахова, который не смог участвовать.</t>
        </r>
      </text>
    </comment>
  </commentList>
</comments>
</file>

<file path=xl/sharedStrings.xml><?xml version="1.0" encoding="utf-8"?>
<sst xmlns="http://schemas.openxmlformats.org/spreadsheetml/2006/main" count="620" uniqueCount="83">
  <si>
    <t>Островская</t>
  </si>
  <si>
    <t>Курант</t>
  </si>
  <si>
    <t>Львович</t>
  </si>
  <si>
    <t>Покрас</t>
  </si>
  <si>
    <t>Потенко</t>
  </si>
  <si>
    <t>Зильберштейн</t>
  </si>
  <si>
    <t>Папичев</t>
  </si>
  <si>
    <t>Депутович</t>
  </si>
  <si>
    <t>Петренко</t>
  </si>
  <si>
    <t>Вайсман</t>
  </si>
  <si>
    <t>Дейгин</t>
  </si>
  <si>
    <t>Демчук</t>
  </si>
  <si>
    <t>Бершадский</t>
  </si>
  <si>
    <t>Иванов</t>
  </si>
  <si>
    <t>Амельченков</t>
  </si>
  <si>
    <t>Заплахов</t>
  </si>
  <si>
    <t>Маликов</t>
  </si>
  <si>
    <t>Копылев</t>
  </si>
  <si>
    <t>Копылева</t>
  </si>
  <si>
    <t>Юшин</t>
  </si>
  <si>
    <t>Гройсман</t>
  </si>
  <si>
    <t>Баранова</t>
  </si>
  <si>
    <t>Федянина</t>
  </si>
  <si>
    <t>Цукерштейн</t>
  </si>
  <si>
    <t>КИИТ-1</t>
  </si>
  <si>
    <t>Турнир</t>
  </si>
  <si>
    <t>Езерская</t>
  </si>
  <si>
    <t>Островский</t>
  </si>
  <si>
    <t>Савич</t>
  </si>
  <si>
    <t>Ширнин</t>
  </si>
  <si>
    <t>Рейтинг</t>
  </si>
  <si>
    <t>Категория Турнира</t>
  </si>
  <si>
    <t>Код</t>
  </si>
  <si>
    <t>semi</t>
  </si>
  <si>
    <t>Победа в турнире</t>
  </si>
  <si>
    <t>Выход в финал</t>
  </si>
  <si>
    <t>Выход в полу- или третьфинал</t>
  </si>
  <si>
    <t>СИ-Рейтинг: Рейтинговые очки</t>
  </si>
  <si>
    <t>win1</t>
  </si>
  <si>
    <t>Участие в турнире</t>
  </si>
  <si>
    <t>Достижение</t>
  </si>
  <si>
    <t>part</t>
  </si>
  <si>
    <t>final</t>
  </si>
  <si>
    <t>Неучастие в турнире</t>
  </si>
  <si>
    <t>Папернов</t>
  </si>
  <si>
    <t>Важно:</t>
  </si>
  <si>
    <t>-</t>
  </si>
  <si>
    <t>Игрок</t>
  </si>
  <si>
    <t>№</t>
  </si>
  <si>
    <t>КИИТ: СИ-Рейтинг</t>
  </si>
  <si>
    <t xml:space="preserve">Турнир: </t>
  </si>
  <si>
    <t xml:space="preserve">Категория: </t>
  </si>
  <si>
    <t xml:space="preserve">Коэффициент: </t>
  </si>
  <si>
    <t xml:space="preserve">Дата: </t>
  </si>
  <si>
    <t>1 марта 2006 г.</t>
  </si>
  <si>
    <t>gold</t>
  </si>
  <si>
    <t>Cтолбцы в зеленой таблице должны следовать именно в этом порядке. Если порядок меняется, то необходимо исправить значения в клетках D5, F5 и т.д. в закладке Rating</t>
  </si>
  <si>
    <t>Нугманов</t>
  </si>
  <si>
    <t>КИИТ-2</t>
  </si>
  <si>
    <t>Санакоев</t>
  </si>
  <si>
    <t>Санакоева</t>
  </si>
  <si>
    <t>Ярославцева</t>
  </si>
  <si>
    <t>Подвойский</t>
  </si>
  <si>
    <t>Коробова</t>
  </si>
  <si>
    <t>КИИТ-3</t>
  </si>
  <si>
    <t>Прохоров</t>
  </si>
  <si>
    <t>Пикулик</t>
  </si>
  <si>
    <t>Онт-2007</t>
  </si>
  <si>
    <t xml:space="preserve">Сезон: </t>
  </si>
  <si>
    <t>2007-08</t>
  </si>
  <si>
    <t>2006-07</t>
  </si>
  <si>
    <t>2005-06</t>
  </si>
  <si>
    <t>2004-05</t>
  </si>
  <si>
    <t>Выход в 1/9 финала или выигрыш минимум одной игры на предв. этапе</t>
  </si>
  <si>
    <t>М. Иванов</t>
  </si>
  <si>
    <t>А. Иванов</t>
  </si>
  <si>
    <t>4 ноября 2007 г.</t>
  </si>
  <si>
    <t>КИИТ-4</t>
  </si>
  <si>
    <t>А Иоффин</t>
  </si>
  <si>
    <t>О. Иоффина</t>
  </si>
  <si>
    <t>Абрамова</t>
  </si>
  <si>
    <t>Патрик</t>
  </si>
  <si>
    <t>Ткаченко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</si>
</sst>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 d\,\ yyyy"/>
    <numFmt numFmtId="174" formatCode="[$-1009]d\-mmm\-yy;@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d\-mmm\-yyyy;@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2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Tahoma"/>
      <family val="0"/>
    </font>
    <font>
      <sz val="10"/>
      <color indexed="23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1" fontId="12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vertical="center"/>
    </xf>
    <xf numFmtId="1" fontId="17" fillId="5" borderId="6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1" fontId="17" fillId="5" borderId="9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1" fontId="17" fillId="5" borderId="11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9" fillId="3" borderId="2" xfId="0" applyNumberFormat="1" applyFont="1" applyFill="1" applyBorder="1" applyAlignment="1">
      <alignment horizontal="right" vertical="center"/>
    </xf>
    <xf numFmtId="2" fontId="19" fillId="2" borderId="2" xfId="0" applyNumberFormat="1" applyFont="1" applyFill="1" applyBorder="1" applyAlignment="1">
      <alignment horizontal="right" vertical="center"/>
    </xf>
    <xf numFmtId="2" fontId="14" fillId="6" borderId="2" xfId="0" applyNumberFormat="1" applyFont="1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/>
    </xf>
    <xf numFmtId="0" fontId="11" fillId="4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16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/>
    </xf>
    <xf numFmtId="0" fontId="11" fillId="4" borderId="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74" fontId="11" fillId="7" borderId="1" xfId="0" applyNumberFormat="1" applyFont="1" applyFill="1" applyBorder="1" applyAlignment="1">
      <alignment horizontal="center" vertical="center"/>
    </xf>
    <xf numFmtId="174" fontId="11" fillId="4" borderId="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0" borderId="2" xfId="0" applyFont="1" applyBorder="1" applyAlignment="1">
      <alignment/>
    </xf>
    <xf numFmtId="0" fontId="16" fillId="4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51"/>
  <sheetViews>
    <sheetView tabSelected="1" workbookViewId="0" topLeftCell="A1">
      <pane ySplit="8" topLeftCell="BM9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.421875" style="11" customWidth="1"/>
    <col min="2" max="2" width="4.28125" style="12" bestFit="1" customWidth="1"/>
    <col min="3" max="3" width="25.7109375" style="11" customWidth="1"/>
    <col min="4" max="4" width="10.7109375" style="11" bestFit="1" customWidth="1"/>
    <col min="5" max="5" width="7.140625" style="11" customWidth="1"/>
    <col min="6" max="10" width="7.140625" style="12" customWidth="1"/>
    <col min="11" max="11" width="7.140625" style="11" customWidth="1"/>
    <col min="12" max="12" width="7.140625" style="12" customWidth="1"/>
    <col min="13" max="13" width="7.140625" style="11" customWidth="1"/>
    <col min="14" max="14" width="7.140625" style="12" customWidth="1"/>
    <col min="15" max="15" width="7.140625" style="11" customWidth="1"/>
    <col min="16" max="16" width="7.140625" style="12" customWidth="1"/>
    <col min="17" max="17" width="9.421875" style="1" bestFit="1" customWidth="1"/>
    <col min="18" max="16384" width="9.140625" style="1" customWidth="1"/>
  </cols>
  <sheetData>
    <row r="1" spans="1:16" s="8" customFormat="1" ht="25.5">
      <c r="A1" s="9"/>
      <c r="B1" s="10"/>
      <c r="C1" s="9" t="s">
        <v>49</v>
      </c>
      <c r="D1" s="9"/>
      <c r="E1" s="9"/>
      <c r="F1" s="10"/>
      <c r="G1" s="10"/>
      <c r="H1" s="10"/>
      <c r="I1" s="10"/>
      <c r="J1" s="10"/>
      <c r="K1" s="9"/>
      <c r="L1" s="10"/>
      <c r="M1" s="9"/>
      <c r="N1" s="10"/>
      <c r="O1" s="9"/>
      <c r="P1" s="10"/>
    </row>
    <row r="2" ht="15">
      <c r="C2" s="13" t="s">
        <v>76</v>
      </c>
    </row>
    <row r="3" spans="1:18" s="5" customFormat="1" ht="12.75">
      <c r="A3" s="14"/>
      <c r="B3" s="15"/>
      <c r="C3" s="54" t="s">
        <v>68</v>
      </c>
      <c r="D3" s="54"/>
      <c r="E3" s="59" t="s">
        <v>72</v>
      </c>
      <c r="F3" s="60"/>
      <c r="G3" s="60"/>
      <c r="H3" s="61"/>
      <c r="I3" s="62" t="s">
        <v>71</v>
      </c>
      <c r="J3" s="63"/>
      <c r="K3" s="63"/>
      <c r="L3" s="64"/>
      <c r="M3" s="55" t="s">
        <v>70</v>
      </c>
      <c r="N3" s="56"/>
      <c r="O3" s="57" t="s">
        <v>69</v>
      </c>
      <c r="P3" s="58"/>
      <c r="Q3" s="51" t="s">
        <v>69</v>
      </c>
      <c r="R3" s="51"/>
    </row>
    <row r="4" spans="1:18" s="5" customFormat="1" ht="12.75">
      <c r="A4" s="14"/>
      <c r="B4" s="15"/>
      <c r="C4" s="54" t="s">
        <v>50</v>
      </c>
      <c r="D4" s="54"/>
      <c r="E4" s="55" t="s">
        <v>24</v>
      </c>
      <c r="F4" s="56"/>
      <c r="G4" s="55" t="s">
        <v>25</v>
      </c>
      <c r="H4" s="56"/>
      <c r="I4" s="65" t="s">
        <v>25</v>
      </c>
      <c r="J4" s="58"/>
      <c r="K4" s="65" t="s">
        <v>58</v>
      </c>
      <c r="L4" s="58"/>
      <c r="M4" s="55" t="s">
        <v>64</v>
      </c>
      <c r="N4" s="56"/>
      <c r="O4" s="65" t="s">
        <v>67</v>
      </c>
      <c r="P4" s="58"/>
      <c r="Q4" s="51" t="s">
        <v>77</v>
      </c>
      <c r="R4" s="51"/>
    </row>
    <row r="5" spans="1:18" s="5" customFormat="1" ht="12.75">
      <c r="A5" s="14"/>
      <c r="B5" s="15"/>
      <c r="C5" s="54" t="s">
        <v>51</v>
      </c>
      <c r="D5" s="54"/>
      <c r="E5" s="55">
        <v>2</v>
      </c>
      <c r="F5" s="56"/>
      <c r="G5" s="55">
        <v>3</v>
      </c>
      <c r="H5" s="56"/>
      <c r="I5" s="65">
        <v>3</v>
      </c>
      <c r="J5" s="58"/>
      <c r="K5" s="65">
        <v>2</v>
      </c>
      <c r="L5" s="58"/>
      <c r="M5" s="55">
        <v>2</v>
      </c>
      <c r="N5" s="56"/>
      <c r="O5" s="65">
        <v>1</v>
      </c>
      <c r="P5" s="58"/>
      <c r="Q5" s="51">
        <v>2</v>
      </c>
      <c r="R5" s="51"/>
    </row>
    <row r="6" spans="1:18" s="5" customFormat="1" ht="12.75">
      <c r="A6" s="14"/>
      <c r="B6" s="15"/>
      <c r="C6" s="54" t="s">
        <v>52</v>
      </c>
      <c r="D6" s="54"/>
      <c r="E6" s="55">
        <v>0.5</v>
      </c>
      <c r="F6" s="56"/>
      <c r="G6" s="55">
        <v>0.5</v>
      </c>
      <c r="H6" s="56"/>
      <c r="I6" s="65">
        <v>0.75</v>
      </c>
      <c r="J6" s="58"/>
      <c r="K6" s="65">
        <v>0.75</v>
      </c>
      <c r="L6" s="58"/>
      <c r="M6" s="55">
        <v>1</v>
      </c>
      <c r="N6" s="56"/>
      <c r="O6" s="65">
        <v>1</v>
      </c>
      <c r="P6" s="58"/>
      <c r="Q6" s="51">
        <v>1</v>
      </c>
      <c r="R6" s="51"/>
    </row>
    <row r="7" spans="1:18" s="5" customFormat="1" ht="12.75">
      <c r="A7" s="14"/>
      <c r="B7" s="15"/>
      <c r="C7" s="54" t="s">
        <v>53</v>
      </c>
      <c r="D7" s="54"/>
      <c r="E7" s="67">
        <v>38340</v>
      </c>
      <c r="F7" s="56"/>
      <c r="G7" s="67">
        <v>38438</v>
      </c>
      <c r="H7" s="56"/>
      <c r="I7" s="66">
        <v>38704</v>
      </c>
      <c r="J7" s="58"/>
      <c r="K7" s="66">
        <v>38788</v>
      </c>
      <c r="L7" s="58"/>
      <c r="M7" s="67">
        <v>39152</v>
      </c>
      <c r="N7" s="56"/>
      <c r="O7" s="66">
        <v>39361</v>
      </c>
      <c r="P7" s="58"/>
      <c r="Q7" s="50">
        <v>39426</v>
      </c>
      <c r="R7" s="50"/>
    </row>
    <row r="8" spans="1:16" s="7" customFormat="1" ht="15.75">
      <c r="A8" s="16"/>
      <c r="B8" s="38" t="s">
        <v>48</v>
      </c>
      <c r="C8" s="38" t="s">
        <v>47</v>
      </c>
      <c r="D8" s="38" t="s">
        <v>30</v>
      </c>
      <c r="E8" s="52"/>
      <c r="F8" s="53"/>
      <c r="G8" s="52"/>
      <c r="H8" s="53"/>
      <c r="I8" s="52"/>
      <c r="J8" s="53"/>
      <c r="K8" s="52"/>
      <c r="L8" s="53"/>
      <c r="M8" s="52"/>
      <c r="N8" s="53"/>
      <c r="O8" s="52"/>
      <c r="P8" s="53"/>
    </row>
    <row r="9" spans="1:18" s="2" customFormat="1" ht="15">
      <c r="A9" s="18"/>
      <c r="B9" s="39">
        <v>1</v>
      </c>
      <c r="C9" s="40" t="s">
        <v>2</v>
      </c>
      <c r="D9" s="49">
        <f>SUM(E9:R9)</f>
        <v>96.75</v>
      </c>
      <c r="E9" s="43" t="s">
        <v>42</v>
      </c>
      <c r="F9" s="47">
        <f>VLOOKUP(E9,Bonus!$C$5:$F$10,E$5+1,FALSE)*E$6</f>
        <v>12.5</v>
      </c>
      <c r="G9" s="43" t="s">
        <v>46</v>
      </c>
      <c r="H9" s="47">
        <f>VLOOKUP(G9,Bonus!$C$5:$F$10,G$5+1,FALSE)*G$6</f>
        <v>0</v>
      </c>
      <c r="I9" s="44" t="s">
        <v>42</v>
      </c>
      <c r="J9" s="48">
        <f>VLOOKUP(I9,Bonus!$C$5:$F$10,I$5+1,FALSE)*I$6</f>
        <v>6</v>
      </c>
      <c r="K9" s="44" t="s">
        <v>33</v>
      </c>
      <c r="L9" s="48">
        <f>VLOOKUP(K9,Bonus!$C$5:$F$10,K$5+1,FALSE)*K$6</f>
        <v>11.25</v>
      </c>
      <c r="M9" s="43" t="s">
        <v>33</v>
      </c>
      <c r="N9" s="47">
        <f>VLOOKUP(M9,Bonus!$C$5:$F$10,M$5+1,FALSE)*M$6</f>
        <v>15</v>
      </c>
      <c r="O9" s="44" t="s">
        <v>38</v>
      </c>
      <c r="P9" s="48">
        <f>VLOOKUP(O9,Bonus!$C$5:$F$10,O$5+1,FALSE)*O$6</f>
        <v>12</v>
      </c>
      <c r="Q9" s="44" t="s">
        <v>55</v>
      </c>
      <c r="R9" s="48">
        <f>VLOOKUP(Q9,Bonus!$C$5:$F$10,Q$5+1,FALSE)*Q$6</f>
        <v>40</v>
      </c>
    </row>
    <row r="10" spans="1:18" s="2" customFormat="1" ht="15">
      <c r="A10" s="18"/>
      <c r="B10" s="41">
        <v>2</v>
      </c>
      <c r="C10" s="42" t="s">
        <v>75</v>
      </c>
      <c r="D10" s="49">
        <f>SUM(E10:R10)</f>
        <v>95.5</v>
      </c>
      <c r="E10" s="45" t="s">
        <v>33</v>
      </c>
      <c r="F10" s="47">
        <f>VLOOKUP(E10,Bonus!$C$5:$F$10,E$5+1,FALSE)*E$6</f>
        <v>7.5</v>
      </c>
      <c r="G10" s="45" t="s">
        <v>41</v>
      </c>
      <c r="H10" s="47">
        <f>VLOOKUP(G10,Bonus!$C$5:$F$10,G$5+1,FALSE)*G$6</f>
        <v>0.5</v>
      </c>
      <c r="I10" s="46" t="s">
        <v>33</v>
      </c>
      <c r="J10" s="48">
        <f>VLOOKUP(I10,Bonus!$C$5:$F$10,I$5+1,FALSE)*I$6</f>
        <v>3.75</v>
      </c>
      <c r="K10" s="46" t="s">
        <v>42</v>
      </c>
      <c r="L10" s="48">
        <f>VLOOKUP(K10,Bonus!$C$5:$F$10,K$5+1,FALSE)*K$6</f>
        <v>18.75</v>
      </c>
      <c r="M10" s="45" t="s">
        <v>42</v>
      </c>
      <c r="N10" s="47">
        <f>VLOOKUP(M10,Bonus!$C$5:$F$10,M$5+1,FALSE)*M$6</f>
        <v>25</v>
      </c>
      <c r="O10" s="46" t="s">
        <v>33</v>
      </c>
      <c r="P10" s="48">
        <f>VLOOKUP(O10,Bonus!$C$5:$F$10,O$5+1,FALSE)*O$6</f>
        <v>25</v>
      </c>
      <c r="Q10" s="46" t="s">
        <v>33</v>
      </c>
      <c r="R10" s="48">
        <f>VLOOKUP(Q10,Bonus!$C$5:$F$10,Q$5+1,FALSE)*Q$6</f>
        <v>15</v>
      </c>
    </row>
    <row r="11" spans="1:18" s="2" customFormat="1" ht="15">
      <c r="A11" s="18"/>
      <c r="B11" s="41">
        <v>3</v>
      </c>
      <c r="C11" s="42" t="s">
        <v>62</v>
      </c>
      <c r="D11" s="49">
        <f>SUM(E11:R11)</f>
        <v>78.75</v>
      </c>
      <c r="E11" s="45" t="s">
        <v>41</v>
      </c>
      <c r="F11" s="47">
        <f>VLOOKUP(E11,Bonus!$C$5:$F$10,E$5+1,FALSE)*E$6</f>
        <v>0.5</v>
      </c>
      <c r="G11" s="45" t="s">
        <v>46</v>
      </c>
      <c r="H11" s="47">
        <f>VLOOKUP(G11,Bonus!$C$5:$F$10,G$5+1,FALSE)*G$6</f>
        <v>0</v>
      </c>
      <c r="I11" s="46" t="s">
        <v>46</v>
      </c>
      <c r="J11" s="48">
        <f>VLOOKUP(I11,Bonus!$C$5:$F$10,I$5+1,FALSE)*I$6</f>
        <v>0</v>
      </c>
      <c r="K11" s="46" t="s">
        <v>33</v>
      </c>
      <c r="L11" s="48">
        <f>VLOOKUP(K11,Bonus!$C$5:$F$10,K$5+1,FALSE)*K$6</f>
        <v>11.25</v>
      </c>
      <c r="M11" s="45" t="s">
        <v>55</v>
      </c>
      <c r="N11" s="47">
        <f>VLOOKUP(M11,Bonus!$C$5:$F$10,M$5+1,FALSE)*M$6</f>
        <v>40</v>
      </c>
      <c r="O11" s="46" t="s">
        <v>38</v>
      </c>
      <c r="P11" s="48">
        <f>VLOOKUP(O11,Bonus!$C$5:$F$10,O$5+1,FALSE)*O$6</f>
        <v>12</v>
      </c>
      <c r="Q11" s="46" t="s">
        <v>33</v>
      </c>
      <c r="R11" s="48">
        <f>VLOOKUP(Q11,Bonus!$C$5:$F$10,Q$5+1,FALSE)*Q$6</f>
        <v>15</v>
      </c>
    </row>
    <row r="12" spans="1:18" s="2" customFormat="1" ht="15">
      <c r="A12" s="18"/>
      <c r="B12" s="39">
        <v>4</v>
      </c>
      <c r="C12" s="42" t="s">
        <v>11</v>
      </c>
      <c r="D12" s="49">
        <f>SUM(E12:R12)</f>
        <v>74.25</v>
      </c>
      <c r="E12" s="45" t="s">
        <v>38</v>
      </c>
      <c r="F12" s="47">
        <f>VLOOKUP(E12,Bonus!$C$5:$F$10,E$5+1,FALSE)*E$6</f>
        <v>1.5</v>
      </c>
      <c r="G12" s="45" t="s">
        <v>33</v>
      </c>
      <c r="H12" s="47">
        <f>VLOOKUP(G12,Bonus!$C$5:$F$10,G$5+1,FALSE)*G$6</f>
        <v>2.5</v>
      </c>
      <c r="I12" s="46" t="s">
        <v>55</v>
      </c>
      <c r="J12" s="48">
        <f>VLOOKUP(I12,Bonus!$C$5:$F$10,I$5+1,FALSE)*I$6</f>
        <v>7.5</v>
      </c>
      <c r="K12" s="46" t="s">
        <v>41</v>
      </c>
      <c r="L12" s="48">
        <f>VLOOKUP(K12,Bonus!$C$5:$F$10,K$5+1,FALSE)*K$6</f>
        <v>0.75</v>
      </c>
      <c r="M12" s="45" t="s">
        <v>42</v>
      </c>
      <c r="N12" s="47">
        <f>VLOOKUP(M12,Bonus!$C$5:$F$10,M$5+1,FALSE)*M$6</f>
        <v>25</v>
      </c>
      <c r="O12" s="46" t="s">
        <v>38</v>
      </c>
      <c r="P12" s="48">
        <f>VLOOKUP(O12,Bonus!$C$5:$F$10,O$5+1,FALSE)*O$6</f>
        <v>12</v>
      </c>
      <c r="Q12" s="46" t="s">
        <v>42</v>
      </c>
      <c r="R12" s="48">
        <f>VLOOKUP(Q12,Bonus!$C$5:$F$10,Q$5+1,FALSE)*Q$6</f>
        <v>25</v>
      </c>
    </row>
    <row r="13" spans="1:18" s="2" customFormat="1" ht="15">
      <c r="A13" s="18"/>
      <c r="B13" s="41">
        <v>5</v>
      </c>
      <c r="C13" s="42" t="s">
        <v>9</v>
      </c>
      <c r="D13" s="49">
        <f>SUM(E13:R13)</f>
        <v>68</v>
      </c>
      <c r="E13" s="45" t="s">
        <v>33</v>
      </c>
      <c r="F13" s="47">
        <f>VLOOKUP(E13,Bonus!$C$5:$F$10,E$5+1,FALSE)*E$6</f>
        <v>7.5</v>
      </c>
      <c r="G13" s="45" t="s">
        <v>33</v>
      </c>
      <c r="H13" s="47">
        <f>VLOOKUP(G13,Bonus!$C$5:$F$10,G$5+1,FALSE)*G$6</f>
        <v>2.5</v>
      </c>
      <c r="I13" s="46" t="s">
        <v>33</v>
      </c>
      <c r="J13" s="48">
        <f>VLOOKUP(I13,Bonus!$C$5:$F$10,I$5+1,FALSE)*I$6</f>
        <v>3.75</v>
      </c>
      <c r="K13" s="46" t="s">
        <v>38</v>
      </c>
      <c r="L13" s="48">
        <f>VLOOKUP(K13,Bonus!$C$5:$F$10,K$5+1,FALSE)*K$6</f>
        <v>2.25</v>
      </c>
      <c r="M13" s="45" t="s">
        <v>33</v>
      </c>
      <c r="N13" s="47">
        <f>VLOOKUP(M13,Bonus!$C$5:$F$10,M$5+1,FALSE)*M$6</f>
        <v>15</v>
      </c>
      <c r="O13" s="46" t="s">
        <v>38</v>
      </c>
      <c r="P13" s="48">
        <f>VLOOKUP(O13,Bonus!$C$5:$F$10,O$5+1,FALSE)*O$6</f>
        <v>12</v>
      </c>
      <c r="Q13" s="46" t="s">
        <v>42</v>
      </c>
      <c r="R13" s="48">
        <f>VLOOKUP(Q13,Bonus!$C$5:$F$10,Q$5+1,FALSE)*Q$6</f>
        <v>25</v>
      </c>
    </row>
    <row r="14" spans="1:18" s="2" customFormat="1" ht="15">
      <c r="A14" s="18"/>
      <c r="B14" s="41">
        <v>6</v>
      </c>
      <c r="C14" s="42" t="s">
        <v>6</v>
      </c>
      <c r="D14" s="49">
        <f>SUM(E14:R14)</f>
        <v>65.75</v>
      </c>
      <c r="E14" s="45" t="s">
        <v>42</v>
      </c>
      <c r="F14" s="47">
        <f>VLOOKUP(E14,Bonus!$C$5:$F$10,E$5+1,FALSE)*E$6</f>
        <v>12.5</v>
      </c>
      <c r="G14" s="45" t="s">
        <v>46</v>
      </c>
      <c r="H14" s="47">
        <f>VLOOKUP(G14,Bonus!$C$5:$F$10,G$5+1,FALSE)*G$6</f>
        <v>0</v>
      </c>
      <c r="I14" s="46" t="s">
        <v>46</v>
      </c>
      <c r="J14" s="48">
        <f>VLOOKUP(I14,Bonus!$C$5:$F$10,I$5+1,FALSE)*I$6</f>
        <v>0</v>
      </c>
      <c r="K14" s="46" t="s">
        <v>33</v>
      </c>
      <c r="L14" s="48">
        <f>VLOOKUP(K14,Bonus!$C$5:$F$10,K$5+1,FALSE)*K$6</f>
        <v>11.25</v>
      </c>
      <c r="M14" s="45" t="s">
        <v>33</v>
      </c>
      <c r="N14" s="47">
        <f>VLOOKUP(M14,Bonus!$C$5:$F$10,M$5+1,FALSE)*M$6</f>
        <v>15</v>
      </c>
      <c r="O14" s="46" t="s">
        <v>38</v>
      </c>
      <c r="P14" s="48">
        <f>VLOOKUP(O14,Bonus!$C$5:$F$10,O$5+1,FALSE)*O$6</f>
        <v>12</v>
      </c>
      <c r="Q14" s="46" t="s">
        <v>33</v>
      </c>
      <c r="R14" s="48">
        <f>VLOOKUP(Q14,Bonus!$C$5:$F$10,Q$5+1,FALSE)*Q$6</f>
        <v>15</v>
      </c>
    </row>
    <row r="15" spans="1:18" s="2" customFormat="1" ht="15">
      <c r="A15" s="18"/>
      <c r="B15" s="39">
        <v>7</v>
      </c>
      <c r="C15" s="42" t="s">
        <v>19</v>
      </c>
      <c r="D15" s="49">
        <f>SUM(E15:R15)</f>
        <v>59.25</v>
      </c>
      <c r="E15" s="45" t="s">
        <v>33</v>
      </c>
      <c r="F15" s="47">
        <f>VLOOKUP(E15,Bonus!$C$5:$F$10,E$5+1,FALSE)*E$6</f>
        <v>7.5</v>
      </c>
      <c r="G15" s="45" t="s">
        <v>46</v>
      </c>
      <c r="H15" s="47">
        <f>VLOOKUP(G15,Bonus!$C$5:$F$10,G$5+1,FALSE)*G$6</f>
        <v>0</v>
      </c>
      <c r="I15" s="46" t="s">
        <v>42</v>
      </c>
      <c r="J15" s="48">
        <f>VLOOKUP(I15,Bonus!$C$5:$F$10,I$5+1,FALSE)*I$6</f>
        <v>6</v>
      </c>
      <c r="K15" s="46" t="s">
        <v>42</v>
      </c>
      <c r="L15" s="48">
        <f>VLOOKUP(K15,Bonus!$C$5:$F$10,K$5+1,FALSE)*K$6</f>
        <v>18.75</v>
      </c>
      <c r="M15" s="45" t="s">
        <v>33</v>
      </c>
      <c r="N15" s="47">
        <f>VLOOKUP(M15,Bonus!$C$5:$F$10,M$5+1,FALSE)*M$6</f>
        <v>15</v>
      </c>
      <c r="O15" s="46" t="s">
        <v>38</v>
      </c>
      <c r="P15" s="48">
        <f>VLOOKUP(O15,Bonus!$C$5:$F$10,O$5+1,FALSE)*O$6</f>
        <v>12</v>
      </c>
      <c r="Q15" s="46" t="s">
        <v>46</v>
      </c>
      <c r="R15" s="48">
        <f>VLOOKUP(Q15,Bonus!$C$5:$F$10,Q$5+1,FALSE)*Q$6</f>
        <v>0</v>
      </c>
    </row>
    <row r="16" spans="1:18" s="2" customFormat="1" ht="15">
      <c r="A16" s="18"/>
      <c r="B16" s="41">
        <v>8</v>
      </c>
      <c r="C16" s="42" t="s">
        <v>4</v>
      </c>
      <c r="D16" s="49">
        <f>SUM(E16:R16)</f>
        <v>53</v>
      </c>
      <c r="E16" s="45" t="s">
        <v>55</v>
      </c>
      <c r="F16" s="47">
        <f>VLOOKUP(E16,Bonus!$C$5:$F$10,E$5+1,FALSE)*E$6</f>
        <v>20</v>
      </c>
      <c r="G16" s="45" t="s">
        <v>46</v>
      </c>
      <c r="H16" s="47">
        <f>VLOOKUP(G16,Bonus!$C$5:$F$10,G$5+1,FALSE)*G$6</f>
        <v>0</v>
      </c>
      <c r="I16" s="46" t="s">
        <v>46</v>
      </c>
      <c r="J16" s="48">
        <f>VLOOKUP(I16,Bonus!$C$5:$F$10,I$5+1,FALSE)*I$6</f>
        <v>0</v>
      </c>
      <c r="K16" s="46" t="s">
        <v>55</v>
      </c>
      <c r="L16" s="48">
        <f>VLOOKUP(K16,Bonus!$C$5:$F$10,K$5+1,FALSE)*K$6</f>
        <v>30</v>
      </c>
      <c r="M16" s="45" t="s">
        <v>46</v>
      </c>
      <c r="N16" s="47">
        <f>VLOOKUP(M16,Bonus!$C$5:$F$10,M$5+1,FALSE)*M$6</f>
        <v>0</v>
      </c>
      <c r="O16" s="46" t="s">
        <v>41</v>
      </c>
      <c r="P16" s="48">
        <f>VLOOKUP(O16,Bonus!$C$5:$F$10,O$5+1,FALSE)*O$6</f>
        <v>3</v>
      </c>
      <c r="Q16" s="46" t="s">
        <v>46</v>
      </c>
      <c r="R16" s="48">
        <f>VLOOKUP(Q16,Bonus!$C$5:$F$10,Q$5+1,FALSE)*Q$6</f>
        <v>0</v>
      </c>
    </row>
    <row r="17" spans="1:18" s="2" customFormat="1" ht="15">
      <c r="A17" s="18"/>
      <c r="B17" s="41">
        <v>9</v>
      </c>
      <c r="C17" s="42" t="s">
        <v>61</v>
      </c>
      <c r="D17" s="49">
        <f>SUM(E17:R17)</f>
        <v>52.75</v>
      </c>
      <c r="E17" s="45" t="s">
        <v>41</v>
      </c>
      <c r="F17" s="47">
        <f>VLOOKUP(E17,Bonus!$C$5:$F$10,E$5+1,FALSE)*E$6</f>
        <v>0.5</v>
      </c>
      <c r="G17" s="45" t="s">
        <v>46</v>
      </c>
      <c r="H17" s="47">
        <f>VLOOKUP(G17,Bonus!$C$5:$F$10,G$5+1,FALSE)*G$6</f>
        <v>0</v>
      </c>
      <c r="I17" s="46" t="s">
        <v>46</v>
      </c>
      <c r="J17" s="48">
        <f>VLOOKUP(I17,Bonus!$C$5:$F$10,I$5+1,FALSE)*I$6</f>
        <v>0</v>
      </c>
      <c r="K17" s="46" t="s">
        <v>33</v>
      </c>
      <c r="L17" s="48">
        <f>VLOOKUP(K17,Bonus!$C$5:$F$10,K$5+1,FALSE)*K$6</f>
        <v>11.25</v>
      </c>
      <c r="M17" s="45" t="s">
        <v>46</v>
      </c>
      <c r="N17" s="47">
        <f>VLOOKUP(M17,Bonus!$C$5:$F$10,M$5+1,FALSE)*M$6</f>
        <v>0</v>
      </c>
      <c r="O17" s="46" t="s">
        <v>42</v>
      </c>
      <c r="P17" s="48">
        <f>VLOOKUP(O17,Bonus!$C$5:$F$10,O$5+1,FALSE)*O$6</f>
        <v>40</v>
      </c>
      <c r="Q17" s="46" t="s">
        <v>41</v>
      </c>
      <c r="R17" s="48">
        <f>VLOOKUP(Q17,Bonus!$C$5:$F$10,Q$5+1,FALSE)*Q$6</f>
        <v>1</v>
      </c>
    </row>
    <row r="18" spans="1:18" s="2" customFormat="1" ht="15">
      <c r="A18" s="18"/>
      <c r="B18" s="39">
        <v>10</v>
      </c>
      <c r="C18" s="42" t="s">
        <v>3</v>
      </c>
      <c r="D18" s="49">
        <f>SUM(E18:R18)</f>
        <v>38.5</v>
      </c>
      <c r="E18" s="45" t="s">
        <v>41</v>
      </c>
      <c r="F18" s="47">
        <f>VLOOKUP(E18,Bonus!$C$5:$F$10,E$5+1,FALSE)*E$6</f>
        <v>0.5</v>
      </c>
      <c r="G18" s="45" t="s">
        <v>41</v>
      </c>
      <c r="H18" s="47">
        <f>VLOOKUP(G18,Bonus!$C$5:$F$10,G$5+1,FALSE)*G$6</f>
        <v>0.5</v>
      </c>
      <c r="I18" s="46" t="s">
        <v>33</v>
      </c>
      <c r="J18" s="48">
        <f>VLOOKUP(I18,Bonus!$C$5:$F$10,I$5+1,FALSE)*I$6</f>
        <v>3.75</v>
      </c>
      <c r="K18" s="46" t="s">
        <v>41</v>
      </c>
      <c r="L18" s="48">
        <f>VLOOKUP(K18,Bonus!$C$5:$F$10,K$5+1,FALSE)*K$6</f>
        <v>0.75</v>
      </c>
      <c r="M18" s="45" t="s">
        <v>33</v>
      </c>
      <c r="N18" s="47">
        <f>VLOOKUP(M18,Bonus!$C$5:$F$10,M$5+1,FALSE)*M$6</f>
        <v>15</v>
      </c>
      <c r="O18" s="46" t="s">
        <v>41</v>
      </c>
      <c r="P18" s="48">
        <f>VLOOKUP(O18,Bonus!$C$5:$F$10,O$5+1,FALSE)*O$6</f>
        <v>3</v>
      </c>
      <c r="Q18" s="46" t="s">
        <v>33</v>
      </c>
      <c r="R18" s="48">
        <f>VLOOKUP(Q18,Bonus!$C$5:$F$10,Q$5+1,FALSE)*Q$6</f>
        <v>15</v>
      </c>
    </row>
    <row r="19" spans="1:18" s="2" customFormat="1" ht="15">
      <c r="A19" s="18"/>
      <c r="B19" s="41">
        <v>11</v>
      </c>
      <c r="C19" s="42" t="s">
        <v>18</v>
      </c>
      <c r="D19" s="49">
        <f>SUM(E19:R19)</f>
        <v>23</v>
      </c>
      <c r="E19" s="45" t="s">
        <v>33</v>
      </c>
      <c r="F19" s="47">
        <f>VLOOKUP(E19,Bonus!$C$5:$F$10,E$5+1,FALSE)*E$6</f>
        <v>7.5</v>
      </c>
      <c r="G19" s="45" t="s">
        <v>33</v>
      </c>
      <c r="H19" s="47">
        <f>VLOOKUP(G19,Bonus!$C$5:$F$10,G$5+1,FALSE)*G$6</f>
        <v>2.5</v>
      </c>
      <c r="I19" s="46" t="s">
        <v>41</v>
      </c>
      <c r="J19" s="48">
        <f>VLOOKUP(I19,Bonus!$C$5:$F$10,I$5+1,FALSE)*I$6</f>
        <v>0.75</v>
      </c>
      <c r="K19" s="46" t="s">
        <v>33</v>
      </c>
      <c r="L19" s="48">
        <f>VLOOKUP(K19,Bonus!$C$5:$F$10,K$5+1,FALSE)*K$6</f>
        <v>11.25</v>
      </c>
      <c r="M19" s="45" t="s">
        <v>41</v>
      </c>
      <c r="N19" s="47">
        <f>VLOOKUP(M19,Bonus!$C$5:$F$10,M$5+1,FALSE)*M$6</f>
        <v>1</v>
      </c>
      <c r="O19" s="46" t="s">
        <v>46</v>
      </c>
      <c r="P19" s="48">
        <f>VLOOKUP(O19,Bonus!$C$5:$F$10,O$5+1,FALSE)*O$6</f>
        <v>0</v>
      </c>
      <c r="Q19" s="46" t="s">
        <v>46</v>
      </c>
      <c r="R19" s="48">
        <f>VLOOKUP(Q19,Bonus!$C$5:$F$10,Q$5+1,FALSE)*Q$6</f>
        <v>0</v>
      </c>
    </row>
    <row r="20" spans="1:18" s="2" customFormat="1" ht="15">
      <c r="A20" s="18"/>
      <c r="B20" s="41">
        <v>12</v>
      </c>
      <c r="C20" s="42" t="s">
        <v>1</v>
      </c>
      <c r="D20" s="49">
        <f>SUM(E20:R20)</f>
        <v>19.5</v>
      </c>
      <c r="E20" s="45" t="s">
        <v>33</v>
      </c>
      <c r="F20" s="47">
        <f>VLOOKUP(E20,Bonus!$C$5:$F$10,E$5+1,FALSE)*E$6</f>
        <v>7.5</v>
      </c>
      <c r="G20" s="45" t="s">
        <v>46</v>
      </c>
      <c r="H20" s="47">
        <f>VLOOKUP(G20,Bonus!$C$5:$F$10,G$5+1,FALSE)*G$6</f>
        <v>0</v>
      </c>
      <c r="I20" s="46" t="s">
        <v>46</v>
      </c>
      <c r="J20" s="48">
        <f>VLOOKUP(I20,Bonus!$C$5:$F$10,I$5+1,FALSE)*I$6</f>
        <v>0</v>
      </c>
      <c r="K20" s="46" t="s">
        <v>46</v>
      </c>
      <c r="L20" s="48">
        <f>VLOOKUP(K20,Bonus!$C$5:$F$10,K$5+1,FALSE)*K$6</f>
        <v>0</v>
      </c>
      <c r="M20" s="45" t="s">
        <v>46</v>
      </c>
      <c r="N20" s="47">
        <f>VLOOKUP(M20,Bonus!$C$5:$F$10,M$5+1,FALSE)*M$6</f>
        <v>0</v>
      </c>
      <c r="O20" s="46" t="s">
        <v>38</v>
      </c>
      <c r="P20" s="48">
        <f>VLOOKUP(O20,Bonus!$C$5:$F$10,O$5+1,FALSE)*O$6</f>
        <v>12</v>
      </c>
      <c r="Q20" s="46" t="s">
        <v>46</v>
      </c>
      <c r="R20" s="48">
        <f>VLOOKUP(Q20,Bonus!$C$5:$F$10,Q$5+1,FALSE)*Q$6</f>
        <v>0</v>
      </c>
    </row>
    <row r="21" spans="1:18" s="2" customFormat="1" ht="15">
      <c r="A21" s="18"/>
      <c r="B21" s="39">
        <v>13</v>
      </c>
      <c r="C21" s="42" t="s">
        <v>0</v>
      </c>
      <c r="D21" s="49">
        <f>SUM(E21:R21)</f>
        <v>18.75</v>
      </c>
      <c r="E21" s="45" t="s">
        <v>41</v>
      </c>
      <c r="F21" s="47">
        <f>VLOOKUP(E21,Bonus!$C$5:$F$10,E$5+1,FALSE)*E$6</f>
        <v>0.5</v>
      </c>
      <c r="G21" s="45" t="s">
        <v>33</v>
      </c>
      <c r="H21" s="47">
        <f>VLOOKUP(G21,Bonus!$C$5:$F$10,G$5+1,FALSE)*G$6</f>
        <v>2.5</v>
      </c>
      <c r="I21" s="46" t="s">
        <v>46</v>
      </c>
      <c r="J21" s="48">
        <f>VLOOKUP(I21,Bonus!$C$5:$F$10,I$5+1,FALSE)*I$6</f>
        <v>0</v>
      </c>
      <c r="K21" s="46" t="s">
        <v>41</v>
      </c>
      <c r="L21" s="48">
        <f>VLOOKUP(K21,Bonus!$C$5:$F$10,K$5+1,FALSE)*K$6</f>
        <v>0.75</v>
      </c>
      <c r="M21" s="45" t="s">
        <v>33</v>
      </c>
      <c r="N21" s="47">
        <f>VLOOKUP(M21,Bonus!$C$5:$F$10,M$5+1,FALSE)*M$6</f>
        <v>15</v>
      </c>
      <c r="O21" s="46" t="s">
        <v>46</v>
      </c>
      <c r="P21" s="48">
        <f>VLOOKUP(O21,Bonus!$C$5:$F$10,O$5+1,FALSE)*O$6</f>
        <v>0</v>
      </c>
      <c r="Q21" s="46" t="s">
        <v>46</v>
      </c>
      <c r="R21" s="48">
        <f>VLOOKUP(Q21,Bonus!$C$5:$F$10,Q$5+1,FALSE)*Q$6</f>
        <v>0</v>
      </c>
    </row>
    <row r="22" spans="1:18" s="2" customFormat="1" ht="15">
      <c r="A22" s="18"/>
      <c r="B22" s="41">
        <v>14</v>
      </c>
      <c r="C22" s="42" t="s">
        <v>81</v>
      </c>
      <c r="D22" s="49">
        <f>SUM(E22:R22)</f>
        <v>15</v>
      </c>
      <c r="E22" s="45" t="s">
        <v>46</v>
      </c>
      <c r="F22" s="47">
        <f>VLOOKUP(E22,Bonus!$C$5:$F$10,E$5+1,FALSE)*E$6</f>
        <v>0</v>
      </c>
      <c r="G22" s="45" t="s">
        <v>46</v>
      </c>
      <c r="H22" s="47">
        <f>VLOOKUP(G22,Bonus!$C$5:$F$10,G$5+1,FALSE)*G$6</f>
        <v>0</v>
      </c>
      <c r="I22" s="46" t="s">
        <v>46</v>
      </c>
      <c r="J22" s="48">
        <f>VLOOKUP(I22,Bonus!$C$5:$F$10,I$5+1,FALSE)*I$6</f>
        <v>0</v>
      </c>
      <c r="K22" s="46" t="s">
        <v>46</v>
      </c>
      <c r="L22" s="48">
        <f>VLOOKUP(K22,Bonus!$C$5:$F$10,K$5+1,FALSE)*K$6</f>
        <v>0</v>
      </c>
      <c r="M22" s="45" t="s">
        <v>46</v>
      </c>
      <c r="N22" s="47">
        <f>VLOOKUP(M22,Bonus!$C$5:$F$10,M$5+1,FALSE)*M$6</f>
        <v>0</v>
      </c>
      <c r="O22" s="46" t="s">
        <v>46</v>
      </c>
      <c r="P22" s="48">
        <f>VLOOKUP(O22,Bonus!$C$5:$F$10,O$5+1,FALSE)*O$6</f>
        <v>0</v>
      </c>
      <c r="Q22" s="46" t="s">
        <v>33</v>
      </c>
      <c r="R22" s="48">
        <f>VLOOKUP(Q22,Bonus!$C$5:$F$10,Q$5+1,FALSE)*Q$6</f>
        <v>15</v>
      </c>
    </row>
    <row r="23" spans="1:18" s="2" customFormat="1" ht="15">
      <c r="A23" s="18"/>
      <c r="B23" s="41">
        <v>15</v>
      </c>
      <c r="C23" s="42" t="s">
        <v>78</v>
      </c>
      <c r="D23" s="49">
        <f>SUM(E23:R23)</f>
        <v>15</v>
      </c>
      <c r="E23" s="45" t="s">
        <v>46</v>
      </c>
      <c r="F23" s="47">
        <f>VLOOKUP(E23,Bonus!$C$5:$F$10,E$5+1,FALSE)*E$6</f>
        <v>0</v>
      </c>
      <c r="G23" s="45" t="s">
        <v>46</v>
      </c>
      <c r="H23" s="47">
        <f>VLOOKUP(G23,Bonus!$C$5:$F$10,G$5+1,FALSE)*G$6</f>
        <v>0</v>
      </c>
      <c r="I23" s="46" t="s">
        <v>46</v>
      </c>
      <c r="J23" s="48">
        <f>VLOOKUP(I23,Bonus!$C$5:$F$10,I$5+1,FALSE)*I$6</f>
        <v>0</v>
      </c>
      <c r="K23" s="46" t="s">
        <v>46</v>
      </c>
      <c r="L23" s="48">
        <f>VLOOKUP(K23,Bonus!$C$5:$F$10,K$5+1,FALSE)*K$6</f>
        <v>0</v>
      </c>
      <c r="M23" s="45" t="s">
        <v>46</v>
      </c>
      <c r="N23" s="47">
        <f>VLOOKUP(M23,Bonus!$C$5:$F$10,M$5+1,FALSE)*M$6</f>
        <v>0</v>
      </c>
      <c r="O23" s="46" t="s">
        <v>46</v>
      </c>
      <c r="P23" s="48">
        <f>VLOOKUP(O23,Bonus!$C$5:$F$10,O$5+1,FALSE)*O$6</f>
        <v>0</v>
      </c>
      <c r="Q23" s="46" t="s">
        <v>33</v>
      </c>
      <c r="R23" s="48">
        <f>VLOOKUP(Q23,Bonus!$C$5:$F$10,Q$5+1,FALSE)*Q$6</f>
        <v>15</v>
      </c>
    </row>
    <row r="24" spans="1:18" s="2" customFormat="1" ht="15">
      <c r="A24" s="18"/>
      <c r="B24" s="39">
        <v>16</v>
      </c>
      <c r="C24" s="42" t="s">
        <v>59</v>
      </c>
      <c r="D24" s="49">
        <f>SUM(E24:R24)</f>
        <v>11.75</v>
      </c>
      <c r="E24" s="45" t="s">
        <v>41</v>
      </c>
      <c r="F24" s="47">
        <f>VLOOKUP(E24,Bonus!$C$5:$F$10,E$5+1,FALSE)*E$6</f>
        <v>0.5</v>
      </c>
      <c r="G24" s="45" t="s">
        <v>46</v>
      </c>
      <c r="H24" s="47">
        <f>VLOOKUP(G24,Bonus!$C$5:$F$10,G$5+1,FALSE)*G$6</f>
        <v>0</v>
      </c>
      <c r="I24" s="46" t="s">
        <v>46</v>
      </c>
      <c r="J24" s="48">
        <f>VLOOKUP(I24,Bonus!$C$5:$F$10,I$5+1,FALSE)*I$6</f>
        <v>0</v>
      </c>
      <c r="K24" s="46" t="s">
        <v>33</v>
      </c>
      <c r="L24" s="48">
        <f>VLOOKUP(K24,Bonus!$C$5:$F$10,K$5+1,FALSE)*K$6</f>
        <v>11.25</v>
      </c>
      <c r="M24" s="45" t="s">
        <v>46</v>
      </c>
      <c r="N24" s="47">
        <f>VLOOKUP(M24,Bonus!$C$5:$F$10,M$5+1,FALSE)*M$6</f>
        <v>0</v>
      </c>
      <c r="O24" s="46" t="s">
        <v>46</v>
      </c>
      <c r="P24" s="48">
        <f>VLOOKUP(O24,Bonus!$C$5:$F$10,O$5+1,FALSE)*O$6</f>
        <v>0</v>
      </c>
      <c r="Q24" s="46" t="s">
        <v>46</v>
      </c>
      <c r="R24" s="48">
        <f>VLOOKUP(Q24,Bonus!$C$5:$F$10,Q$5+1,FALSE)*Q$6</f>
        <v>0</v>
      </c>
    </row>
    <row r="25" spans="1:18" s="2" customFormat="1" ht="15">
      <c r="A25" s="18"/>
      <c r="B25" s="41">
        <v>17</v>
      </c>
      <c r="C25" s="42" t="s">
        <v>23</v>
      </c>
      <c r="D25" s="49">
        <f>SUM(E25:R25)</f>
        <v>11.5</v>
      </c>
      <c r="E25" s="45" t="s">
        <v>33</v>
      </c>
      <c r="F25" s="47">
        <f>VLOOKUP(E25,Bonus!$C$5:$F$10,E$5+1,FALSE)*E$6</f>
        <v>7.5</v>
      </c>
      <c r="G25" s="45" t="s">
        <v>42</v>
      </c>
      <c r="H25" s="47">
        <f>VLOOKUP(G25,Bonus!$C$5:$F$10,G$5+1,FALSE)*G$6</f>
        <v>4</v>
      </c>
      <c r="I25" s="46" t="s">
        <v>46</v>
      </c>
      <c r="J25" s="48">
        <f>VLOOKUP(I25,Bonus!$C$5:$F$10,I$5+1,FALSE)*I$6</f>
        <v>0</v>
      </c>
      <c r="K25" s="46" t="s">
        <v>46</v>
      </c>
      <c r="L25" s="48">
        <f>VLOOKUP(K25,Bonus!$C$5:$F$10,K$5+1,FALSE)*K$6</f>
        <v>0</v>
      </c>
      <c r="M25" s="45" t="s">
        <v>46</v>
      </c>
      <c r="N25" s="47">
        <f>VLOOKUP(M25,Bonus!$C$5:$F$10,M$5+1,FALSE)*M$6</f>
        <v>0</v>
      </c>
      <c r="O25" s="46" t="s">
        <v>46</v>
      </c>
      <c r="P25" s="48">
        <f>VLOOKUP(O25,Bonus!$C$5:$F$10,O$5+1,FALSE)*O$6</f>
        <v>0</v>
      </c>
      <c r="Q25" s="46" t="s">
        <v>46</v>
      </c>
      <c r="R25" s="48">
        <f>VLOOKUP(Q25,Bonus!$C$5:$F$10,Q$5+1,FALSE)*Q$6</f>
        <v>0</v>
      </c>
    </row>
    <row r="26" spans="1:18" ht="14.25">
      <c r="A26" s="18"/>
      <c r="B26" s="41">
        <v>18</v>
      </c>
      <c r="C26" s="42" t="s">
        <v>10</v>
      </c>
      <c r="D26" s="49">
        <f>SUM(E26:R26)</f>
        <v>10</v>
      </c>
      <c r="E26" s="45" t="s">
        <v>41</v>
      </c>
      <c r="F26" s="47">
        <f>VLOOKUP(E26,Bonus!$C$5:$F$10,E$5+1,FALSE)*E$6</f>
        <v>0.5</v>
      </c>
      <c r="G26" s="45" t="s">
        <v>42</v>
      </c>
      <c r="H26" s="47">
        <f>VLOOKUP(G26,Bonus!$C$5:$F$10,G$5+1,FALSE)*G$6</f>
        <v>4</v>
      </c>
      <c r="I26" s="46" t="s">
        <v>33</v>
      </c>
      <c r="J26" s="48">
        <f>VLOOKUP(I26,Bonus!$C$5:$F$10,I$5+1,FALSE)*I$6</f>
        <v>3.75</v>
      </c>
      <c r="K26" s="46" t="s">
        <v>41</v>
      </c>
      <c r="L26" s="48">
        <f>VLOOKUP(K26,Bonus!$C$5:$F$10,K$5+1,FALSE)*K$6</f>
        <v>0.75</v>
      </c>
      <c r="M26" s="45" t="s">
        <v>41</v>
      </c>
      <c r="N26" s="47">
        <f>VLOOKUP(M26,Bonus!$C$5:$F$10,M$5+1,FALSE)*M$6</f>
        <v>1</v>
      </c>
      <c r="O26" s="46" t="s">
        <v>46</v>
      </c>
      <c r="P26" s="48">
        <f>VLOOKUP(O26,Bonus!$C$5:$F$10,O$5+1,FALSE)*O$6</f>
        <v>0</v>
      </c>
      <c r="Q26" s="46" t="s">
        <v>46</v>
      </c>
      <c r="R26" s="48">
        <f>VLOOKUP(Q26,Bonus!$C$5:$F$10,Q$5+1,FALSE)*Q$6</f>
        <v>0</v>
      </c>
    </row>
    <row r="27" spans="1:18" s="2" customFormat="1" ht="15">
      <c r="A27" s="18"/>
      <c r="B27" s="39">
        <v>19</v>
      </c>
      <c r="C27" s="42" t="s">
        <v>17</v>
      </c>
      <c r="D27" s="49">
        <f>SUM(E27:R27)</f>
        <v>10</v>
      </c>
      <c r="E27" s="45" t="s">
        <v>38</v>
      </c>
      <c r="F27" s="47">
        <f>VLOOKUP(E27,Bonus!$C$5:$F$10,E$5+1,FALSE)*E$6</f>
        <v>1.5</v>
      </c>
      <c r="G27" s="45" t="s">
        <v>42</v>
      </c>
      <c r="H27" s="47">
        <f>VLOOKUP(G27,Bonus!$C$5:$F$10,G$5+1,FALSE)*G$6</f>
        <v>4</v>
      </c>
      <c r="I27" s="46" t="s">
        <v>41</v>
      </c>
      <c r="J27" s="48">
        <f>VLOOKUP(I27,Bonus!$C$5:$F$10,I$5+1,FALSE)*I$6</f>
        <v>0.75</v>
      </c>
      <c r="K27" s="46" t="s">
        <v>41</v>
      </c>
      <c r="L27" s="48">
        <f>VLOOKUP(K27,Bonus!$C$5:$F$10,K$5+1,FALSE)*K$6</f>
        <v>0.75</v>
      </c>
      <c r="M27" s="45" t="s">
        <v>38</v>
      </c>
      <c r="N27" s="47">
        <f>VLOOKUP(M27,Bonus!$C$5:$F$10,M$5+1,FALSE)*M$6</f>
        <v>3</v>
      </c>
      <c r="O27" s="46" t="s">
        <v>46</v>
      </c>
      <c r="P27" s="48">
        <f>VLOOKUP(O27,Bonus!$C$5:$F$10,O$5+1,FALSE)*O$6</f>
        <v>0</v>
      </c>
      <c r="Q27" s="46" t="s">
        <v>46</v>
      </c>
      <c r="R27" s="48">
        <f>VLOOKUP(Q27,Bonus!$C$5:$F$10,Q$5+1,FALSE)*Q$6</f>
        <v>0</v>
      </c>
    </row>
    <row r="28" spans="1:18" ht="14.25">
      <c r="A28" s="18"/>
      <c r="B28" s="41">
        <v>20</v>
      </c>
      <c r="C28" s="42" t="s">
        <v>27</v>
      </c>
      <c r="D28" s="49">
        <f>SUM(E28:R28)</f>
        <v>9.25</v>
      </c>
      <c r="E28" s="45" t="s">
        <v>46</v>
      </c>
      <c r="F28" s="47">
        <f>VLOOKUP(E28,Bonus!$C$5:$F$10,E$5+1,FALSE)*E$6</f>
        <v>0</v>
      </c>
      <c r="G28" s="45" t="s">
        <v>41</v>
      </c>
      <c r="H28" s="47">
        <f>VLOOKUP(G28,Bonus!$C$5:$F$10,G$5+1,FALSE)*G$6</f>
        <v>0.5</v>
      </c>
      <c r="I28" s="46" t="s">
        <v>33</v>
      </c>
      <c r="J28" s="48">
        <f>VLOOKUP(I28,Bonus!$C$5:$F$10,I$5+1,FALSE)*I$6</f>
        <v>3.75</v>
      </c>
      <c r="K28" s="46" t="s">
        <v>46</v>
      </c>
      <c r="L28" s="48">
        <f>VLOOKUP(K28,Bonus!$C$5:$F$10,K$5+1,FALSE)*K$6</f>
        <v>0</v>
      </c>
      <c r="M28" s="45" t="s">
        <v>41</v>
      </c>
      <c r="N28" s="47">
        <f>VLOOKUP(M28,Bonus!$C$5:$F$10,M$5+1,FALSE)*M$6</f>
        <v>1</v>
      </c>
      <c r="O28" s="46" t="s">
        <v>41</v>
      </c>
      <c r="P28" s="48">
        <f>VLOOKUP(O28,Bonus!$C$5:$F$10,O$5+1,FALSE)*O$6</f>
        <v>3</v>
      </c>
      <c r="Q28" s="46" t="s">
        <v>41</v>
      </c>
      <c r="R28" s="48">
        <f>VLOOKUP(Q28,Bonus!$C$5:$F$10,Q$5+1,FALSE)*Q$6</f>
        <v>1</v>
      </c>
    </row>
    <row r="29" spans="1:18" s="2" customFormat="1" ht="15">
      <c r="A29" s="18"/>
      <c r="B29" s="41">
        <v>21</v>
      </c>
      <c r="C29" s="42" t="s">
        <v>15</v>
      </c>
      <c r="D29" s="49">
        <f>SUM(E29:R29)</f>
        <v>7.75</v>
      </c>
      <c r="E29" s="45" t="s">
        <v>41</v>
      </c>
      <c r="F29" s="47">
        <f>VLOOKUP(E29,Bonus!$C$5:$F$10,E$5+1,FALSE)*E$6</f>
        <v>0.5</v>
      </c>
      <c r="G29" s="45" t="s">
        <v>41</v>
      </c>
      <c r="H29" s="47">
        <f>VLOOKUP(G29,Bonus!$C$5:$F$10,G$5+1,FALSE)*G$6</f>
        <v>0.5</v>
      </c>
      <c r="I29" s="46" t="s">
        <v>33</v>
      </c>
      <c r="J29" s="48">
        <f>VLOOKUP(I29,Bonus!$C$5:$F$10,I$5+1,FALSE)*I$6</f>
        <v>3.75</v>
      </c>
      <c r="K29" s="46" t="s">
        <v>46</v>
      </c>
      <c r="L29" s="48">
        <f>VLOOKUP(K29,Bonus!$C$5:$F$10,K$5+1,FALSE)*K$6</f>
        <v>0</v>
      </c>
      <c r="M29" s="45" t="s">
        <v>46</v>
      </c>
      <c r="N29" s="47">
        <f>VLOOKUP(M29,Bonus!$C$5:$F$10,M$5+1,FALSE)*M$6</f>
        <v>0</v>
      </c>
      <c r="O29" s="46" t="s">
        <v>41</v>
      </c>
      <c r="P29" s="48">
        <f>VLOOKUP(O29,Bonus!$C$5:$F$10,O$5+1,FALSE)*O$6</f>
        <v>3</v>
      </c>
      <c r="Q29" s="46" t="s">
        <v>46</v>
      </c>
      <c r="R29" s="48">
        <f>VLOOKUP(Q29,Bonus!$C$5:$F$10,Q$5+1,FALSE)*Q$6</f>
        <v>0</v>
      </c>
    </row>
    <row r="30" spans="1:18" ht="14.25">
      <c r="A30" s="18"/>
      <c r="B30" s="39">
        <v>22</v>
      </c>
      <c r="C30" s="42" t="s">
        <v>44</v>
      </c>
      <c r="D30" s="49">
        <f>SUM(E30:R30)</f>
        <v>7.5</v>
      </c>
      <c r="E30" s="45" t="s">
        <v>46</v>
      </c>
      <c r="F30" s="47">
        <f>VLOOKUP(E30,Bonus!$C$5:$F$10,E$5+1,FALSE)*E$6</f>
        <v>0</v>
      </c>
      <c r="G30" s="45" t="s">
        <v>46</v>
      </c>
      <c r="H30" s="47">
        <f>VLOOKUP(G30,Bonus!$C$5:$F$10,G$5+1,FALSE)*G$6</f>
        <v>0</v>
      </c>
      <c r="I30" s="46" t="s">
        <v>33</v>
      </c>
      <c r="J30" s="48">
        <f>VLOOKUP(I30,Bonus!$C$5:$F$10,I$5+1,FALSE)*I$6</f>
        <v>3.75</v>
      </c>
      <c r="K30" s="46" t="s">
        <v>41</v>
      </c>
      <c r="L30" s="48">
        <f>VLOOKUP(K30,Bonus!$C$5:$F$10,K$5+1,FALSE)*K$6</f>
        <v>0.75</v>
      </c>
      <c r="M30" s="45" t="s">
        <v>38</v>
      </c>
      <c r="N30" s="47">
        <f>VLOOKUP(M30,Bonus!$C$5:$F$10,M$5+1,FALSE)*M$6</f>
        <v>3</v>
      </c>
      <c r="O30" s="46" t="s">
        <v>46</v>
      </c>
      <c r="P30" s="48">
        <f>VLOOKUP(O30,Bonus!$C$5:$F$10,O$5+1,FALSE)*O$6</f>
        <v>0</v>
      </c>
      <c r="Q30" s="46" t="s">
        <v>46</v>
      </c>
      <c r="R30" s="48">
        <f>VLOOKUP(Q30,Bonus!$C$5:$F$10,Q$5+1,FALSE)*Q$6</f>
        <v>0</v>
      </c>
    </row>
    <row r="31" spans="1:18" s="2" customFormat="1" ht="15">
      <c r="A31" s="18"/>
      <c r="B31" s="41">
        <v>23</v>
      </c>
      <c r="C31" s="42" t="s">
        <v>14</v>
      </c>
      <c r="D31" s="49">
        <f>SUM(E31:R31)</f>
        <v>7</v>
      </c>
      <c r="E31" s="45" t="s">
        <v>38</v>
      </c>
      <c r="F31" s="47">
        <f>VLOOKUP(E31,Bonus!$C$5:$F$10,E$5+1,FALSE)*E$6</f>
        <v>1.5</v>
      </c>
      <c r="G31" s="45" t="s">
        <v>41</v>
      </c>
      <c r="H31" s="47">
        <f>VLOOKUP(G31,Bonus!$C$5:$F$10,G$5+1,FALSE)*G$6</f>
        <v>0.5</v>
      </c>
      <c r="I31" s="46" t="s">
        <v>46</v>
      </c>
      <c r="J31" s="48">
        <f>VLOOKUP(I31,Bonus!$C$5:$F$10,I$5+1,FALSE)*I$6</f>
        <v>0</v>
      </c>
      <c r="K31" s="46" t="s">
        <v>46</v>
      </c>
      <c r="L31" s="48">
        <f>VLOOKUP(K31,Bonus!$C$5:$F$10,K$5+1,FALSE)*K$6</f>
        <v>0</v>
      </c>
      <c r="M31" s="45" t="s">
        <v>41</v>
      </c>
      <c r="N31" s="47">
        <f>VLOOKUP(M31,Bonus!$C$5:$F$10,M$5+1,FALSE)*M$6</f>
        <v>1</v>
      </c>
      <c r="O31" s="46" t="s">
        <v>41</v>
      </c>
      <c r="P31" s="48">
        <f>VLOOKUP(O31,Bonus!$C$5:$F$10,O$5+1,FALSE)*O$6</f>
        <v>3</v>
      </c>
      <c r="Q31" s="46" t="s">
        <v>41</v>
      </c>
      <c r="R31" s="48">
        <f>VLOOKUP(Q31,Bonus!$C$5:$F$10,Q$5+1,FALSE)*Q$6</f>
        <v>1</v>
      </c>
    </row>
    <row r="32" spans="1:18" s="2" customFormat="1" ht="15">
      <c r="A32" s="18"/>
      <c r="B32" s="41">
        <v>24</v>
      </c>
      <c r="C32" s="42" t="s">
        <v>26</v>
      </c>
      <c r="D32" s="49">
        <f>SUM(E32:R32)</f>
        <v>4.75</v>
      </c>
      <c r="E32" s="45" t="s">
        <v>46</v>
      </c>
      <c r="F32" s="47">
        <f>VLOOKUP(E32,Bonus!$C$5:$F$10,E$5+1,FALSE)*E$6</f>
        <v>0</v>
      </c>
      <c r="G32" s="45" t="s">
        <v>42</v>
      </c>
      <c r="H32" s="47">
        <f>VLOOKUP(G32,Bonus!$C$5:$F$10,G$5+1,FALSE)*G$6</f>
        <v>4</v>
      </c>
      <c r="I32" s="46" t="s">
        <v>41</v>
      </c>
      <c r="J32" s="48">
        <f>VLOOKUP(I32,Bonus!$C$5:$F$10,I$5+1,FALSE)*I$6</f>
        <v>0.75</v>
      </c>
      <c r="K32" s="46" t="s">
        <v>46</v>
      </c>
      <c r="L32" s="48">
        <f>VLOOKUP(K32,Bonus!$C$5:$F$10,K$5+1,FALSE)*K$6</f>
        <v>0</v>
      </c>
      <c r="M32" s="45" t="s">
        <v>46</v>
      </c>
      <c r="N32" s="47">
        <f>VLOOKUP(M32,Bonus!$C$5:$F$10,M$5+1,FALSE)*M$6</f>
        <v>0</v>
      </c>
      <c r="O32" s="46" t="s">
        <v>46</v>
      </c>
      <c r="P32" s="48">
        <f>VLOOKUP(O32,Bonus!$C$5:$F$10,O$5+1,FALSE)*O$6</f>
        <v>0</v>
      </c>
      <c r="Q32" s="46" t="s">
        <v>46</v>
      </c>
      <c r="R32" s="48">
        <f>VLOOKUP(Q32,Bonus!$C$5:$F$10,Q$5+1,FALSE)*Q$6</f>
        <v>0</v>
      </c>
    </row>
    <row r="33" spans="1:18" s="2" customFormat="1" ht="15">
      <c r="A33" s="18"/>
      <c r="B33" s="39">
        <v>25</v>
      </c>
      <c r="C33" s="42" t="s">
        <v>74</v>
      </c>
      <c r="D33" s="49">
        <f>SUM(E33:R33)</f>
        <v>3</v>
      </c>
      <c r="E33" s="45" t="s">
        <v>46</v>
      </c>
      <c r="F33" s="47">
        <f>VLOOKUP(E33,Bonus!$C$5:$F$10,E$5+1,FALSE)*E$6</f>
        <v>0</v>
      </c>
      <c r="G33" s="45" t="s">
        <v>46</v>
      </c>
      <c r="H33" s="47">
        <f>VLOOKUP(G33,Bonus!$C$5:$F$10,G$5+1,FALSE)*G$6</f>
        <v>0</v>
      </c>
      <c r="I33" s="46" t="s">
        <v>46</v>
      </c>
      <c r="J33" s="48">
        <f>VLOOKUP(I33,Bonus!$C$5:$F$10,I$5+1,FALSE)*I$6</f>
        <v>0</v>
      </c>
      <c r="K33" s="46" t="s">
        <v>46</v>
      </c>
      <c r="L33" s="48">
        <f>VLOOKUP(K33,Bonus!$C$5:$F$10,K$5+1,FALSE)*K$6</f>
        <v>0</v>
      </c>
      <c r="M33" s="45" t="s">
        <v>46</v>
      </c>
      <c r="N33" s="47">
        <f>VLOOKUP(M33,Bonus!$C$5:$F$10,M$5+1,FALSE)*M$6</f>
        <v>0</v>
      </c>
      <c r="O33" s="46" t="s">
        <v>41</v>
      </c>
      <c r="P33" s="48">
        <f>VLOOKUP(O33,Bonus!$C$5:$F$10,O$5+1,FALSE)*O$6</f>
        <v>3</v>
      </c>
      <c r="Q33" s="46" t="s">
        <v>46</v>
      </c>
      <c r="R33" s="48">
        <f>VLOOKUP(Q33,Bonus!$C$5:$F$10,Q$5+1,FALSE)*Q$6</f>
        <v>0</v>
      </c>
    </row>
    <row r="34" spans="1:18" ht="14.25">
      <c r="A34" s="18"/>
      <c r="B34" s="41">
        <v>26</v>
      </c>
      <c r="C34" s="42" t="s">
        <v>12</v>
      </c>
      <c r="D34" s="49">
        <f>SUM(E34:R34)</f>
        <v>1.75</v>
      </c>
      <c r="E34" s="45" t="s">
        <v>41</v>
      </c>
      <c r="F34" s="47">
        <f>VLOOKUP(E34,Bonus!$C$5:$F$10,E$5+1,FALSE)*E$6</f>
        <v>0.5</v>
      </c>
      <c r="G34" s="45" t="s">
        <v>41</v>
      </c>
      <c r="H34" s="47">
        <f>VLOOKUP(G34,Bonus!$C$5:$F$10,G$5+1,FALSE)*G$6</f>
        <v>0.5</v>
      </c>
      <c r="I34" s="46" t="s">
        <v>41</v>
      </c>
      <c r="J34" s="48">
        <f>VLOOKUP(I34,Bonus!$C$5:$F$10,I$5+1,FALSE)*I$6</f>
        <v>0.75</v>
      </c>
      <c r="K34" s="46" t="s">
        <v>46</v>
      </c>
      <c r="L34" s="48">
        <f>VLOOKUP(K34,Bonus!$C$5:$F$10,K$5+1,FALSE)*K$6</f>
        <v>0</v>
      </c>
      <c r="M34" s="45" t="s">
        <v>46</v>
      </c>
      <c r="N34" s="47">
        <f>VLOOKUP(M34,Bonus!$C$5:$F$10,M$5+1,FALSE)*M$6</f>
        <v>0</v>
      </c>
      <c r="O34" s="46" t="s">
        <v>46</v>
      </c>
      <c r="P34" s="48">
        <f>VLOOKUP(O34,Bonus!$C$5:$F$10,O$5+1,FALSE)*O$6</f>
        <v>0</v>
      </c>
      <c r="Q34" s="46" t="s">
        <v>46</v>
      </c>
      <c r="R34" s="48">
        <f>VLOOKUP(Q34,Bonus!$C$5:$F$10,Q$5+1,FALSE)*Q$6</f>
        <v>0</v>
      </c>
    </row>
    <row r="35" spans="1:18" s="2" customFormat="1" ht="15">
      <c r="A35" s="18"/>
      <c r="B35" s="41">
        <v>27</v>
      </c>
      <c r="C35" s="42" t="s">
        <v>16</v>
      </c>
      <c r="D35" s="49">
        <f>SUM(E35:R35)</f>
        <v>1.75</v>
      </c>
      <c r="E35" s="45" t="s">
        <v>41</v>
      </c>
      <c r="F35" s="47">
        <f>VLOOKUP(E35,Bonus!$C$5:$F$10,E$5+1,FALSE)*E$6</f>
        <v>0.5</v>
      </c>
      <c r="G35" s="45" t="s">
        <v>41</v>
      </c>
      <c r="H35" s="47">
        <f>VLOOKUP(G35,Bonus!$C$5:$F$10,G$5+1,FALSE)*G$6</f>
        <v>0.5</v>
      </c>
      <c r="I35" s="46" t="s">
        <v>41</v>
      </c>
      <c r="J35" s="48">
        <f>VLOOKUP(I35,Bonus!$C$5:$F$10,I$5+1,FALSE)*I$6</f>
        <v>0.75</v>
      </c>
      <c r="K35" s="46" t="s">
        <v>46</v>
      </c>
      <c r="L35" s="48">
        <f>VLOOKUP(K35,Bonus!$C$5:$F$10,K$5+1,FALSE)*K$6</f>
        <v>0</v>
      </c>
      <c r="M35" s="45" t="s">
        <v>46</v>
      </c>
      <c r="N35" s="47">
        <f>VLOOKUP(M35,Bonus!$C$5:$F$10,M$5+1,FALSE)*M$6</f>
        <v>0</v>
      </c>
      <c r="O35" s="46" t="s">
        <v>46</v>
      </c>
      <c r="P35" s="48">
        <f>VLOOKUP(O35,Bonus!$C$5:$F$10,O$5+1,FALSE)*O$6</f>
        <v>0</v>
      </c>
      <c r="Q35" s="46" t="s">
        <v>46</v>
      </c>
      <c r="R35" s="48">
        <f>VLOOKUP(Q35,Bonus!$C$5:$F$10,Q$5+1,FALSE)*Q$6</f>
        <v>0</v>
      </c>
    </row>
    <row r="36" spans="1:18" s="2" customFormat="1" ht="15">
      <c r="A36" s="18"/>
      <c r="B36" s="39">
        <v>28</v>
      </c>
      <c r="C36" s="42" t="s">
        <v>29</v>
      </c>
      <c r="D36" s="49">
        <f>SUM(E36:R36)</f>
        <v>1.25</v>
      </c>
      <c r="E36" s="45" t="s">
        <v>46</v>
      </c>
      <c r="F36" s="47">
        <f>VLOOKUP(E36,Bonus!$C$5:$F$10,E$5+1,FALSE)*E$6</f>
        <v>0</v>
      </c>
      <c r="G36" s="45" t="s">
        <v>41</v>
      </c>
      <c r="H36" s="47">
        <f>VLOOKUP(G36,Bonus!$C$5:$F$10,G$5+1,FALSE)*G$6</f>
        <v>0.5</v>
      </c>
      <c r="I36" s="46" t="s">
        <v>41</v>
      </c>
      <c r="J36" s="48">
        <f>VLOOKUP(I36,Bonus!$C$5:$F$10,I$5+1,FALSE)*I$6</f>
        <v>0.75</v>
      </c>
      <c r="K36" s="46" t="s">
        <v>46</v>
      </c>
      <c r="L36" s="48">
        <f>VLOOKUP(K36,Bonus!$C$5:$F$10,K$5+1,FALSE)*K$6</f>
        <v>0</v>
      </c>
      <c r="M36" s="45" t="s">
        <v>46</v>
      </c>
      <c r="N36" s="47">
        <f>VLOOKUP(M36,Bonus!$C$5:$F$10,M$5+1,FALSE)*M$6</f>
        <v>0</v>
      </c>
      <c r="O36" s="46" t="s">
        <v>46</v>
      </c>
      <c r="P36" s="48">
        <f>VLOOKUP(O36,Bonus!$C$5:$F$10,O$5+1,FALSE)*O$6</f>
        <v>0</v>
      </c>
      <c r="Q36" s="46" t="s">
        <v>46</v>
      </c>
      <c r="R36" s="48">
        <f>VLOOKUP(Q36,Bonus!$C$5:$F$10,Q$5+1,FALSE)*Q$6</f>
        <v>0</v>
      </c>
    </row>
    <row r="37" spans="1:18" s="2" customFormat="1" ht="15">
      <c r="A37" s="18"/>
      <c r="B37" s="41">
        <v>29</v>
      </c>
      <c r="C37" s="42" t="s">
        <v>5</v>
      </c>
      <c r="D37" s="49">
        <f>SUM(E37:R37)</f>
        <v>1.25</v>
      </c>
      <c r="E37" s="45" t="s">
        <v>41</v>
      </c>
      <c r="F37" s="47">
        <f>VLOOKUP(E37,Bonus!$C$5:$F$10,E$5+1,FALSE)*E$6</f>
        <v>0.5</v>
      </c>
      <c r="G37" s="45" t="s">
        <v>46</v>
      </c>
      <c r="H37" s="47">
        <f>VLOOKUP(G37,Bonus!$C$5:$F$10,G$5+1,FALSE)*G$6</f>
        <v>0</v>
      </c>
      <c r="I37" s="46" t="s">
        <v>46</v>
      </c>
      <c r="J37" s="48">
        <f>VLOOKUP(I37,Bonus!$C$5:$F$10,I$5+1,FALSE)*I$6</f>
        <v>0</v>
      </c>
      <c r="K37" s="46" t="s">
        <v>41</v>
      </c>
      <c r="L37" s="48">
        <f>VLOOKUP(K37,Bonus!$C$5:$F$10,K$5+1,FALSE)*K$6</f>
        <v>0.75</v>
      </c>
      <c r="M37" s="45" t="s">
        <v>46</v>
      </c>
      <c r="N37" s="47">
        <f>VLOOKUP(M37,Bonus!$C$5:$F$10,M$5+1,FALSE)*M$6</f>
        <v>0</v>
      </c>
      <c r="O37" s="46" t="s">
        <v>46</v>
      </c>
      <c r="P37" s="48">
        <f>VLOOKUP(O37,Bonus!$C$5:$F$10,O$5+1,FALSE)*O$6</f>
        <v>0</v>
      </c>
      <c r="Q37" s="46" t="s">
        <v>46</v>
      </c>
      <c r="R37" s="48">
        <f>VLOOKUP(Q37,Bonus!$C$5:$F$10,Q$5+1,FALSE)*Q$6</f>
        <v>0</v>
      </c>
    </row>
    <row r="38" spans="1:18" ht="14.25">
      <c r="A38" s="18"/>
      <c r="B38" s="41">
        <v>30</v>
      </c>
      <c r="C38" s="42" t="s">
        <v>60</v>
      </c>
      <c r="D38" s="49">
        <f>SUM(E38:R38)</f>
        <v>1.25</v>
      </c>
      <c r="E38" s="45" t="s">
        <v>41</v>
      </c>
      <c r="F38" s="47">
        <f>VLOOKUP(E38,Bonus!$C$5:$F$10,E$5+1,FALSE)*E$6</f>
        <v>0.5</v>
      </c>
      <c r="G38" s="45" t="s">
        <v>46</v>
      </c>
      <c r="H38" s="47">
        <f>VLOOKUP(G38,Bonus!$C$5:$F$10,G$5+1,FALSE)*G$6</f>
        <v>0</v>
      </c>
      <c r="I38" s="46" t="s">
        <v>46</v>
      </c>
      <c r="J38" s="48">
        <f>VLOOKUP(I38,Bonus!$C$5:$F$10,I$5+1,FALSE)*I$6</f>
        <v>0</v>
      </c>
      <c r="K38" s="46" t="s">
        <v>41</v>
      </c>
      <c r="L38" s="48">
        <f>VLOOKUP(K38,Bonus!$C$5:$F$10,K$5+1,FALSE)*K$6</f>
        <v>0.75</v>
      </c>
      <c r="M38" s="45" t="s">
        <v>46</v>
      </c>
      <c r="N38" s="47">
        <f>VLOOKUP(M38,Bonus!$C$5:$F$10,M$5+1,FALSE)*M$6</f>
        <v>0</v>
      </c>
      <c r="O38" s="46" t="s">
        <v>46</v>
      </c>
      <c r="P38" s="48">
        <f>VLOOKUP(O38,Bonus!$C$5:$F$10,O$5+1,FALSE)*O$6</f>
        <v>0</v>
      </c>
      <c r="Q38" s="46" t="s">
        <v>46</v>
      </c>
      <c r="R38" s="48">
        <f>VLOOKUP(Q38,Bonus!$C$5:$F$10,Q$5+1,FALSE)*Q$6</f>
        <v>0</v>
      </c>
    </row>
    <row r="39" spans="1:18" s="2" customFormat="1" ht="15">
      <c r="A39" s="18"/>
      <c r="B39" s="39">
        <v>31</v>
      </c>
      <c r="C39" s="42" t="s">
        <v>63</v>
      </c>
      <c r="D39" s="49">
        <f>SUM(E39:R39)</f>
        <v>1.25</v>
      </c>
      <c r="E39" s="45" t="s">
        <v>41</v>
      </c>
      <c r="F39" s="47">
        <f>VLOOKUP(E39,Bonus!$C$5:$F$10,E$5+1,FALSE)*E$6</f>
        <v>0.5</v>
      </c>
      <c r="G39" s="45" t="s">
        <v>46</v>
      </c>
      <c r="H39" s="47">
        <f>VLOOKUP(G39,Bonus!$C$5:$F$10,G$5+1,FALSE)*G$6</f>
        <v>0</v>
      </c>
      <c r="I39" s="46" t="s">
        <v>46</v>
      </c>
      <c r="J39" s="48">
        <f>VLOOKUP(I39,Bonus!$C$5:$F$10,I$5+1,FALSE)*I$6</f>
        <v>0</v>
      </c>
      <c r="K39" s="46" t="s">
        <v>41</v>
      </c>
      <c r="L39" s="48">
        <f>VLOOKUP(K39,Bonus!$C$5:$F$10,K$5+1,FALSE)*K$6</f>
        <v>0.75</v>
      </c>
      <c r="M39" s="45" t="s">
        <v>46</v>
      </c>
      <c r="N39" s="47">
        <f>VLOOKUP(M39,Bonus!$C$5:$F$10,M$5+1,FALSE)*M$6</f>
        <v>0</v>
      </c>
      <c r="O39" s="46" t="s">
        <v>46</v>
      </c>
      <c r="P39" s="48">
        <f>VLOOKUP(O39,Bonus!$C$5:$F$10,O$5+1,FALSE)*O$6</f>
        <v>0</v>
      </c>
      <c r="Q39" s="46" t="s">
        <v>46</v>
      </c>
      <c r="R39" s="48">
        <f>VLOOKUP(Q39,Bonus!$C$5:$F$10,Q$5+1,FALSE)*Q$6</f>
        <v>0</v>
      </c>
    </row>
    <row r="40" spans="1:18" ht="14.25">
      <c r="A40" s="18"/>
      <c r="B40" s="41">
        <v>32</v>
      </c>
      <c r="C40" s="42" t="s">
        <v>80</v>
      </c>
      <c r="D40" s="49">
        <f>SUM(E40:R40)</f>
        <v>1</v>
      </c>
      <c r="E40" s="45" t="s">
        <v>46</v>
      </c>
      <c r="F40" s="47">
        <f>VLOOKUP(E40,Bonus!$C$5:$F$10,E$5+1,FALSE)*E$6</f>
        <v>0</v>
      </c>
      <c r="G40" s="45" t="s">
        <v>46</v>
      </c>
      <c r="H40" s="47">
        <f>VLOOKUP(G40,Bonus!$C$5:$F$10,G$5+1,FALSE)*G$6</f>
        <v>0</v>
      </c>
      <c r="I40" s="46" t="s">
        <v>46</v>
      </c>
      <c r="J40" s="48">
        <f>VLOOKUP(I40,Bonus!$C$5:$F$10,I$5+1,FALSE)*I$6</f>
        <v>0</v>
      </c>
      <c r="K40" s="46" t="s">
        <v>46</v>
      </c>
      <c r="L40" s="48">
        <f>VLOOKUP(K40,Bonus!$C$5:$F$10,K$5+1,FALSE)*K$6</f>
        <v>0</v>
      </c>
      <c r="M40" s="45" t="s">
        <v>46</v>
      </c>
      <c r="N40" s="47">
        <f>VLOOKUP(M40,Bonus!$C$5:$F$10,M$5+1,FALSE)*M$6</f>
        <v>0</v>
      </c>
      <c r="O40" s="46" t="s">
        <v>46</v>
      </c>
      <c r="P40" s="48">
        <f>VLOOKUP(O40,Bonus!$C$5:$F$10,O$5+1,FALSE)*O$6</f>
        <v>0</v>
      </c>
      <c r="Q40" s="46" t="s">
        <v>41</v>
      </c>
      <c r="R40" s="48">
        <f>VLOOKUP(Q40,Bonus!$C$5:$F$10,Q$5+1,FALSE)*Q$6</f>
        <v>1</v>
      </c>
    </row>
    <row r="41" spans="1:18" s="2" customFormat="1" ht="15">
      <c r="A41" s="18"/>
      <c r="B41" s="41">
        <v>33</v>
      </c>
      <c r="C41" s="42" t="s">
        <v>79</v>
      </c>
      <c r="D41" s="49">
        <f>SUM(E41:R41)</f>
        <v>1</v>
      </c>
      <c r="E41" s="45" t="s">
        <v>46</v>
      </c>
      <c r="F41" s="47">
        <f>VLOOKUP(E41,Bonus!$C$5:$F$10,E$5+1,FALSE)*E$6</f>
        <v>0</v>
      </c>
      <c r="G41" s="45" t="s">
        <v>46</v>
      </c>
      <c r="H41" s="47">
        <f>VLOOKUP(G41,Bonus!$C$5:$F$10,G$5+1,FALSE)*G$6</f>
        <v>0</v>
      </c>
      <c r="I41" s="46" t="s">
        <v>46</v>
      </c>
      <c r="J41" s="48">
        <f>VLOOKUP(I41,Bonus!$C$5:$F$10,I$5+1,FALSE)*I$6</f>
        <v>0</v>
      </c>
      <c r="K41" s="46" t="s">
        <v>46</v>
      </c>
      <c r="L41" s="48">
        <f>VLOOKUP(K41,Bonus!$C$5:$F$10,K$5+1,FALSE)*K$6</f>
        <v>0</v>
      </c>
      <c r="M41" s="45" t="s">
        <v>46</v>
      </c>
      <c r="N41" s="47">
        <f>VLOOKUP(M41,Bonus!$C$5:$F$10,M$5+1,FALSE)*M$6</f>
        <v>0</v>
      </c>
      <c r="O41" s="46" t="s">
        <v>46</v>
      </c>
      <c r="P41" s="48">
        <f>VLOOKUP(O41,Bonus!$C$5:$F$10,O$5+1,FALSE)*O$6</f>
        <v>0</v>
      </c>
      <c r="Q41" s="46" t="s">
        <v>41</v>
      </c>
      <c r="R41" s="48">
        <f>VLOOKUP(Q41,Bonus!$C$5:$F$10,Q$5+1,FALSE)*Q$6</f>
        <v>1</v>
      </c>
    </row>
    <row r="42" spans="1:18" s="2" customFormat="1" ht="15">
      <c r="A42" s="18"/>
      <c r="B42" s="39">
        <v>34</v>
      </c>
      <c r="C42" s="42" t="s">
        <v>82</v>
      </c>
      <c r="D42" s="49">
        <f>SUM(E42:R42)</f>
        <v>1</v>
      </c>
      <c r="E42" s="45" t="s">
        <v>46</v>
      </c>
      <c r="F42" s="47">
        <f>VLOOKUP(E42,Bonus!$C$5:$F$10,E$5+1,FALSE)*E$6</f>
        <v>0</v>
      </c>
      <c r="G42" s="45" t="s">
        <v>46</v>
      </c>
      <c r="H42" s="47">
        <f>VLOOKUP(G42,Bonus!$C$5:$F$10,G$5+1,FALSE)*G$6</f>
        <v>0</v>
      </c>
      <c r="I42" s="46" t="s">
        <v>46</v>
      </c>
      <c r="J42" s="48">
        <f>VLOOKUP(I42,Bonus!$C$5:$F$10,I$5+1,FALSE)*I$6</f>
        <v>0</v>
      </c>
      <c r="K42" s="46" t="s">
        <v>46</v>
      </c>
      <c r="L42" s="48">
        <f>VLOOKUP(K42,Bonus!$C$5:$F$10,K$5+1,FALSE)*K$6</f>
        <v>0</v>
      </c>
      <c r="M42" s="45" t="s">
        <v>46</v>
      </c>
      <c r="N42" s="47">
        <f>VLOOKUP(M42,Bonus!$C$5:$F$10,M$5+1,FALSE)*M$6</f>
        <v>0</v>
      </c>
      <c r="O42" s="46" t="s">
        <v>46</v>
      </c>
      <c r="P42" s="48">
        <f>VLOOKUP(O42,Bonus!$C$5:$F$10,O$5+1,FALSE)*O$6</f>
        <v>0</v>
      </c>
      <c r="Q42" s="46" t="s">
        <v>41</v>
      </c>
      <c r="R42" s="48">
        <f>VLOOKUP(Q42,Bonus!$C$5:$F$10,Q$5+1,FALSE)*Q$6</f>
        <v>1</v>
      </c>
    </row>
    <row r="43" spans="1:18" s="2" customFormat="1" ht="15">
      <c r="A43" s="18"/>
      <c r="B43" s="41">
        <v>35</v>
      </c>
      <c r="C43" s="42" t="s">
        <v>65</v>
      </c>
      <c r="D43" s="49">
        <f>SUM(E43:R43)</f>
        <v>1</v>
      </c>
      <c r="E43" s="45" t="s">
        <v>46</v>
      </c>
      <c r="F43" s="47">
        <f>VLOOKUP(E43,Bonus!$C$5:$F$10,E$5+1,FALSE)*E$6</f>
        <v>0</v>
      </c>
      <c r="G43" s="45" t="s">
        <v>46</v>
      </c>
      <c r="H43" s="47">
        <f>VLOOKUP(G43,Bonus!$C$5:$F$10,G$5+1,FALSE)*G$6</f>
        <v>0</v>
      </c>
      <c r="I43" s="46" t="s">
        <v>46</v>
      </c>
      <c r="J43" s="48">
        <f>VLOOKUP(I43,Bonus!$C$5:$F$10,I$5+1,FALSE)*I$6</f>
        <v>0</v>
      </c>
      <c r="K43" s="46" t="s">
        <v>46</v>
      </c>
      <c r="L43" s="48">
        <f>VLOOKUP(K43,Bonus!$C$5:$F$10,K$5+1,FALSE)*K$6</f>
        <v>0</v>
      </c>
      <c r="M43" s="45" t="s">
        <v>41</v>
      </c>
      <c r="N43" s="47">
        <f>VLOOKUP(M43,Bonus!$C$5:$F$10,M$5+1,FALSE)*M$6</f>
        <v>1</v>
      </c>
      <c r="O43" s="46" t="s">
        <v>46</v>
      </c>
      <c r="P43" s="48">
        <f>VLOOKUP(O43,Bonus!$C$5:$F$10,O$5+1,FALSE)*O$6</f>
        <v>0</v>
      </c>
      <c r="Q43" s="46" t="s">
        <v>46</v>
      </c>
      <c r="R43" s="48">
        <f>VLOOKUP(Q43,Bonus!$C$5:$F$10,Q$5+1,FALSE)*Q$6</f>
        <v>0</v>
      </c>
    </row>
    <row r="44" spans="1:18" s="2" customFormat="1" ht="15">
      <c r="A44" s="18"/>
      <c r="B44" s="41">
        <v>36</v>
      </c>
      <c r="C44" s="42" t="s">
        <v>66</v>
      </c>
      <c r="D44" s="49">
        <f>SUM(E44:R44)</f>
        <v>1</v>
      </c>
      <c r="E44" s="45" t="s">
        <v>46</v>
      </c>
      <c r="F44" s="47">
        <f>VLOOKUP(E44,Bonus!$C$5:$F$10,E$5+1,FALSE)*E$6</f>
        <v>0</v>
      </c>
      <c r="G44" s="45" t="s">
        <v>46</v>
      </c>
      <c r="H44" s="47">
        <f>VLOOKUP(G44,Bonus!$C$5:$F$10,G$5+1,FALSE)*G$6</f>
        <v>0</v>
      </c>
      <c r="I44" s="46" t="s">
        <v>46</v>
      </c>
      <c r="J44" s="48">
        <f>VLOOKUP(I44,Bonus!$C$5:$F$10,I$5+1,FALSE)*I$6</f>
        <v>0</v>
      </c>
      <c r="K44" s="46" t="s">
        <v>46</v>
      </c>
      <c r="L44" s="48">
        <f>VLOOKUP(K44,Bonus!$C$5:$F$10,K$5+1,FALSE)*K$6</f>
        <v>0</v>
      </c>
      <c r="M44" s="45" t="s">
        <v>41</v>
      </c>
      <c r="N44" s="47">
        <f>VLOOKUP(M44,Bonus!$C$5:$F$10,M$5+1,FALSE)*M$6</f>
        <v>1</v>
      </c>
      <c r="O44" s="46" t="s">
        <v>46</v>
      </c>
      <c r="P44" s="48">
        <f>VLOOKUP(O44,Bonus!$C$5:$F$10,O$5+1,FALSE)*O$6</f>
        <v>0</v>
      </c>
      <c r="Q44" s="46" t="s">
        <v>46</v>
      </c>
      <c r="R44" s="48">
        <f>VLOOKUP(Q44,Bonus!$C$5:$F$10,Q$5+1,FALSE)*Q$6</f>
        <v>0</v>
      </c>
    </row>
    <row r="45" spans="1:18" ht="14.25">
      <c r="A45" s="18"/>
      <c r="B45" s="39">
        <v>37</v>
      </c>
      <c r="C45" s="42" t="s">
        <v>57</v>
      </c>
      <c r="D45" s="49">
        <f>SUM(E45:R45)</f>
        <v>0.75</v>
      </c>
      <c r="E45" s="45" t="s">
        <v>46</v>
      </c>
      <c r="F45" s="47">
        <f>VLOOKUP(E45,Bonus!$C$5:$F$10,E$5+1,FALSE)*E$6</f>
        <v>0</v>
      </c>
      <c r="G45" s="45" t="s">
        <v>46</v>
      </c>
      <c r="H45" s="47">
        <f>VLOOKUP(G45,Bonus!$C$5:$F$10,G$5+1,FALSE)*G$6</f>
        <v>0</v>
      </c>
      <c r="I45" s="46" t="s">
        <v>41</v>
      </c>
      <c r="J45" s="48">
        <f>VLOOKUP(I45,Bonus!$C$5:$F$10,I$5+1,FALSE)*I$6</f>
        <v>0.75</v>
      </c>
      <c r="K45" s="46" t="s">
        <v>46</v>
      </c>
      <c r="L45" s="48">
        <f>VLOOKUP(K45,Bonus!$C$5:$F$10,K$5+1,FALSE)*K$6</f>
        <v>0</v>
      </c>
      <c r="M45" s="45" t="s">
        <v>46</v>
      </c>
      <c r="N45" s="47">
        <f>VLOOKUP(M45,Bonus!$C$5:$F$10,M$5+1,FALSE)*M$6</f>
        <v>0</v>
      </c>
      <c r="O45" s="46" t="s">
        <v>46</v>
      </c>
      <c r="P45" s="48">
        <f>VLOOKUP(O45,Bonus!$C$5:$F$10,O$5+1,FALSE)*O$6</f>
        <v>0</v>
      </c>
      <c r="Q45" s="46" t="s">
        <v>46</v>
      </c>
      <c r="R45" s="48">
        <f>VLOOKUP(Q45,Bonus!$C$5:$F$10,Q$5+1,FALSE)*Q$6</f>
        <v>0</v>
      </c>
    </row>
    <row r="46" spans="1:18" s="2" customFormat="1" ht="15">
      <c r="A46" s="18"/>
      <c r="B46" s="41">
        <v>38</v>
      </c>
      <c r="C46" s="42" t="s">
        <v>21</v>
      </c>
      <c r="D46" s="49">
        <f>SUM(E46:R46)</f>
        <v>0.5</v>
      </c>
      <c r="E46" s="45" t="s">
        <v>41</v>
      </c>
      <c r="F46" s="47">
        <f>VLOOKUP(E46,Bonus!$C$5:$F$10,E$5+1,FALSE)*E$6</f>
        <v>0.5</v>
      </c>
      <c r="G46" s="45" t="s">
        <v>46</v>
      </c>
      <c r="H46" s="47">
        <f>VLOOKUP(G46,Bonus!$C$5:$F$10,G$5+1,FALSE)*G$6</f>
        <v>0</v>
      </c>
      <c r="I46" s="46" t="s">
        <v>46</v>
      </c>
      <c r="J46" s="48">
        <f>VLOOKUP(I46,Bonus!$C$5:$F$10,I$5+1,FALSE)*I$6</f>
        <v>0</v>
      </c>
      <c r="K46" s="46" t="s">
        <v>46</v>
      </c>
      <c r="L46" s="48">
        <f>VLOOKUP(K46,Bonus!$C$5:$F$10,K$5+1,FALSE)*K$6</f>
        <v>0</v>
      </c>
      <c r="M46" s="45" t="s">
        <v>46</v>
      </c>
      <c r="N46" s="47">
        <f>VLOOKUP(M46,Bonus!$C$5:$F$10,M$5+1,FALSE)*M$6</f>
        <v>0</v>
      </c>
      <c r="O46" s="46" t="s">
        <v>46</v>
      </c>
      <c r="P46" s="48">
        <f>VLOOKUP(O46,Bonus!$C$5:$F$10,O$5+1,FALSE)*O$6</f>
        <v>0</v>
      </c>
      <c r="Q46" s="46" t="s">
        <v>46</v>
      </c>
      <c r="R46" s="48">
        <f>VLOOKUP(Q46,Bonus!$C$5:$F$10,Q$5+1,FALSE)*Q$6</f>
        <v>0</v>
      </c>
    </row>
    <row r="47" spans="2:18" ht="14.25">
      <c r="B47" s="41">
        <v>39</v>
      </c>
      <c r="C47" s="42" t="s">
        <v>20</v>
      </c>
      <c r="D47" s="49">
        <f>SUM(E47:R47)</f>
        <v>0.5</v>
      </c>
      <c r="E47" s="45" t="s">
        <v>41</v>
      </c>
      <c r="F47" s="47">
        <f>VLOOKUP(E47,Bonus!$C$5:$F$10,E$5+1,FALSE)*E$6</f>
        <v>0.5</v>
      </c>
      <c r="G47" s="45" t="s">
        <v>46</v>
      </c>
      <c r="H47" s="47">
        <f>VLOOKUP(G47,Bonus!$C$5:$F$10,G$5+1,FALSE)*G$6</f>
        <v>0</v>
      </c>
      <c r="I47" s="46" t="s">
        <v>46</v>
      </c>
      <c r="J47" s="48">
        <f>VLOOKUP(I47,Bonus!$C$5:$F$10,I$5+1,FALSE)*I$6</f>
        <v>0</v>
      </c>
      <c r="K47" s="46" t="s">
        <v>46</v>
      </c>
      <c r="L47" s="48">
        <f>VLOOKUP(K47,Bonus!$C$5:$F$10,K$5+1,FALSE)*K$6</f>
        <v>0</v>
      </c>
      <c r="M47" s="45" t="s">
        <v>46</v>
      </c>
      <c r="N47" s="47">
        <f>VLOOKUP(M47,Bonus!$C$5:$F$10,M$5+1,FALSE)*M$6</f>
        <v>0</v>
      </c>
      <c r="O47" s="46" t="s">
        <v>46</v>
      </c>
      <c r="P47" s="48">
        <f>VLOOKUP(O47,Bonus!$C$5:$F$10,O$5+1,FALSE)*O$6</f>
        <v>0</v>
      </c>
      <c r="Q47" s="46" t="s">
        <v>46</v>
      </c>
      <c r="R47" s="48">
        <f>VLOOKUP(Q47,Bonus!$C$5:$F$10,Q$5+1,FALSE)*Q$6</f>
        <v>0</v>
      </c>
    </row>
    <row r="48" spans="2:18" ht="14.25">
      <c r="B48" s="41">
        <v>40</v>
      </c>
      <c r="C48" s="42" t="s">
        <v>7</v>
      </c>
      <c r="D48" s="49">
        <f>SUM(E48:R48)</f>
        <v>0.5</v>
      </c>
      <c r="E48" s="45" t="s">
        <v>41</v>
      </c>
      <c r="F48" s="47">
        <f>VLOOKUP(E48,Bonus!$C$5:$F$10,E$5+1,FALSE)*E$6</f>
        <v>0.5</v>
      </c>
      <c r="G48" s="45" t="s">
        <v>46</v>
      </c>
      <c r="H48" s="47">
        <f>VLOOKUP(G48,Bonus!$C$5:$F$10,G$5+1,FALSE)*G$6</f>
        <v>0</v>
      </c>
      <c r="I48" s="46" t="s">
        <v>46</v>
      </c>
      <c r="J48" s="48">
        <f>VLOOKUP(I48,Bonus!$C$5:$F$10,I$5+1,FALSE)*I$6</f>
        <v>0</v>
      </c>
      <c r="K48" s="46" t="s">
        <v>46</v>
      </c>
      <c r="L48" s="48">
        <f>VLOOKUP(K48,Bonus!$C$5:$F$10,K$5+1,FALSE)*K$6</f>
        <v>0</v>
      </c>
      <c r="M48" s="45" t="s">
        <v>46</v>
      </c>
      <c r="N48" s="47">
        <f>VLOOKUP(M48,Bonus!$C$5:$F$10,M$5+1,FALSE)*M$6</f>
        <v>0</v>
      </c>
      <c r="O48" s="46" t="s">
        <v>46</v>
      </c>
      <c r="P48" s="48">
        <f>VLOOKUP(O48,Bonus!$C$5:$F$10,O$5+1,FALSE)*O$6</f>
        <v>0</v>
      </c>
      <c r="Q48" s="46" t="s">
        <v>46</v>
      </c>
      <c r="R48" s="48">
        <f>VLOOKUP(Q48,Bonus!$C$5:$F$10,Q$5+1,FALSE)*Q$6</f>
        <v>0</v>
      </c>
    </row>
    <row r="49" spans="2:18" ht="14.25">
      <c r="B49" s="41">
        <v>41</v>
      </c>
      <c r="C49" s="42" t="s">
        <v>8</v>
      </c>
      <c r="D49" s="49">
        <f>SUM(E49:R49)</f>
        <v>0.5</v>
      </c>
      <c r="E49" s="45" t="s">
        <v>41</v>
      </c>
      <c r="F49" s="47">
        <f>VLOOKUP(E49,Bonus!$C$5:$F$10,E$5+1,FALSE)*E$6</f>
        <v>0.5</v>
      </c>
      <c r="G49" s="45" t="s">
        <v>46</v>
      </c>
      <c r="H49" s="47">
        <f>VLOOKUP(G49,Bonus!$C$5:$F$10,G$5+1,FALSE)*G$6</f>
        <v>0</v>
      </c>
      <c r="I49" s="46" t="s">
        <v>46</v>
      </c>
      <c r="J49" s="48">
        <f>VLOOKUP(I49,Bonus!$C$5:$F$10,I$5+1,FALSE)*I$6</f>
        <v>0</v>
      </c>
      <c r="K49" s="46" t="s">
        <v>46</v>
      </c>
      <c r="L49" s="48">
        <f>VLOOKUP(K49,Bonus!$C$5:$F$10,K$5+1,FALSE)*K$6</f>
        <v>0</v>
      </c>
      <c r="M49" s="45" t="s">
        <v>46</v>
      </c>
      <c r="N49" s="47">
        <f>VLOOKUP(M49,Bonus!$C$5:$F$10,M$5+1,FALSE)*M$6</f>
        <v>0</v>
      </c>
      <c r="O49" s="46" t="s">
        <v>46</v>
      </c>
      <c r="P49" s="48">
        <f>VLOOKUP(O49,Bonus!$C$5:$F$10,O$5+1,FALSE)*O$6</f>
        <v>0</v>
      </c>
      <c r="Q49" s="46" t="s">
        <v>46</v>
      </c>
      <c r="R49" s="48">
        <f>VLOOKUP(Q49,Bonus!$C$5:$F$10,Q$5+1,FALSE)*Q$6</f>
        <v>0</v>
      </c>
    </row>
    <row r="50" spans="2:18" ht="14.25">
      <c r="B50" s="41">
        <v>42</v>
      </c>
      <c r="C50" s="42" t="s">
        <v>28</v>
      </c>
      <c r="D50" s="49">
        <f>SUM(E50:R50)</f>
        <v>0.5</v>
      </c>
      <c r="E50" s="45" t="s">
        <v>46</v>
      </c>
      <c r="F50" s="47">
        <f>VLOOKUP(E50,Bonus!$C$5:$F$10,E$5+1,FALSE)*E$6</f>
        <v>0</v>
      </c>
      <c r="G50" s="45" t="s">
        <v>41</v>
      </c>
      <c r="H50" s="47">
        <f>VLOOKUP(G50,Bonus!$C$5:$F$10,G$5+1,FALSE)*G$6</f>
        <v>0.5</v>
      </c>
      <c r="I50" s="46" t="s">
        <v>46</v>
      </c>
      <c r="J50" s="48">
        <f>VLOOKUP(I50,Bonus!$C$5:$F$10,I$5+1,FALSE)*I$6</f>
        <v>0</v>
      </c>
      <c r="K50" s="46" t="s">
        <v>46</v>
      </c>
      <c r="L50" s="48">
        <f>VLOOKUP(K50,Bonus!$C$5:$F$10,K$5+1,FALSE)*K$6</f>
        <v>0</v>
      </c>
      <c r="M50" s="45" t="s">
        <v>46</v>
      </c>
      <c r="N50" s="47">
        <f>VLOOKUP(M50,Bonus!$C$5:$F$10,M$5+1,FALSE)*M$6</f>
        <v>0</v>
      </c>
      <c r="O50" s="46" t="s">
        <v>46</v>
      </c>
      <c r="P50" s="48">
        <f>VLOOKUP(O50,Bonus!$C$5:$F$10,O$5+1,FALSE)*O$6</f>
        <v>0</v>
      </c>
      <c r="Q50" s="46" t="s">
        <v>46</v>
      </c>
      <c r="R50" s="48">
        <f>VLOOKUP(Q50,Bonus!$C$5:$F$10,Q$5+1,FALSE)*Q$6</f>
        <v>0</v>
      </c>
    </row>
    <row r="51" spans="2:18" ht="14.25">
      <c r="B51" s="41">
        <v>43</v>
      </c>
      <c r="C51" s="42" t="s">
        <v>22</v>
      </c>
      <c r="D51" s="49">
        <f>SUM(E51:R51)</f>
        <v>0.5</v>
      </c>
      <c r="E51" s="45" t="s">
        <v>41</v>
      </c>
      <c r="F51" s="47">
        <f>VLOOKUP(E51,Bonus!$C$5:$F$10,E$5+1,FALSE)*E$6</f>
        <v>0.5</v>
      </c>
      <c r="G51" s="45" t="s">
        <v>46</v>
      </c>
      <c r="H51" s="47">
        <f>VLOOKUP(G51,Bonus!$C$5:$F$10,G$5+1,FALSE)*G$6</f>
        <v>0</v>
      </c>
      <c r="I51" s="46" t="s">
        <v>46</v>
      </c>
      <c r="J51" s="48">
        <f>VLOOKUP(I51,Bonus!$C$5:$F$10,I$5+1,FALSE)*I$6</f>
        <v>0</v>
      </c>
      <c r="K51" s="46" t="s">
        <v>46</v>
      </c>
      <c r="L51" s="48">
        <f>VLOOKUP(K51,Bonus!$C$5:$F$10,K$5+1,FALSE)*K$6</f>
        <v>0</v>
      </c>
      <c r="M51" s="45" t="s">
        <v>46</v>
      </c>
      <c r="N51" s="47">
        <f>VLOOKUP(M51,Bonus!$C$5:$F$10,M$5+1,FALSE)*M$6</f>
        <v>0</v>
      </c>
      <c r="O51" s="46" t="s">
        <v>46</v>
      </c>
      <c r="P51" s="48">
        <f>VLOOKUP(O51,Bonus!$C$5:$F$10,O$5+1,FALSE)*O$6</f>
        <v>0</v>
      </c>
      <c r="Q51" s="46" t="s">
        <v>46</v>
      </c>
      <c r="R51" s="48">
        <f>VLOOKUP(Q51,Bonus!$C$5:$F$10,Q$5+1,FALSE)*Q$6</f>
        <v>0</v>
      </c>
    </row>
  </sheetData>
  <mergeCells count="44">
    <mergeCell ref="M8:N8"/>
    <mergeCell ref="M4:N4"/>
    <mergeCell ref="M5:N5"/>
    <mergeCell ref="M6:N6"/>
    <mergeCell ref="M7:N7"/>
    <mergeCell ref="K8:L8"/>
    <mergeCell ref="K4:L4"/>
    <mergeCell ref="K5:L5"/>
    <mergeCell ref="K6:L6"/>
    <mergeCell ref="K7:L7"/>
    <mergeCell ref="I8:J8"/>
    <mergeCell ref="E8:F8"/>
    <mergeCell ref="E6:F6"/>
    <mergeCell ref="E7:F7"/>
    <mergeCell ref="G7:H7"/>
    <mergeCell ref="I7:J7"/>
    <mergeCell ref="G4:H4"/>
    <mergeCell ref="G5:H5"/>
    <mergeCell ref="G6:H6"/>
    <mergeCell ref="G8:H8"/>
    <mergeCell ref="O7:P7"/>
    <mergeCell ref="C4:D4"/>
    <mergeCell ref="C5:D5"/>
    <mergeCell ref="C7:D7"/>
    <mergeCell ref="C6:D6"/>
    <mergeCell ref="E5:F5"/>
    <mergeCell ref="E4:F4"/>
    <mergeCell ref="I6:J6"/>
    <mergeCell ref="I5:J5"/>
    <mergeCell ref="I4:J4"/>
    <mergeCell ref="Q3:R3"/>
    <mergeCell ref="O8:P8"/>
    <mergeCell ref="C3:D3"/>
    <mergeCell ref="M3:N3"/>
    <mergeCell ref="O3:P3"/>
    <mergeCell ref="E3:H3"/>
    <mergeCell ref="I3:L3"/>
    <mergeCell ref="O4:P4"/>
    <mergeCell ref="O5:P5"/>
    <mergeCell ref="O6:P6"/>
    <mergeCell ref="Q7:R7"/>
    <mergeCell ref="Q6:R6"/>
    <mergeCell ref="Q5:R5"/>
    <mergeCell ref="Q4:R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pane ySplit="4" topLeftCell="BM5" activePane="bottomLeft" state="frozen"/>
      <selection pane="topLeft" activeCell="A1" sqref="A1"/>
      <selection pane="bottomLeft" activeCell="G15" sqref="B1:G15"/>
    </sheetView>
  </sheetViews>
  <sheetFormatPr defaultColWidth="9.140625" defaultRowHeight="12.75"/>
  <cols>
    <col min="1" max="1" width="0.85546875" style="0" customWidth="1"/>
    <col min="2" max="2" width="84.28125" style="0" bestFit="1" customWidth="1"/>
    <col min="3" max="3" width="10.421875" style="0" customWidth="1"/>
    <col min="4" max="7" width="8.7109375" style="0" customWidth="1"/>
  </cols>
  <sheetData>
    <row r="1" ht="23.25">
      <c r="B1" s="6" t="s">
        <v>37</v>
      </c>
    </row>
    <row r="2" ht="5.25" customHeight="1"/>
    <row r="3" spans="2:7" ht="14.25">
      <c r="B3" s="68" t="s">
        <v>40</v>
      </c>
      <c r="C3" s="68" t="s">
        <v>32</v>
      </c>
      <c r="D3" s="71" t="s">
        <v>31</v>
      </c>
      <c r="E3" s="71"/>
      <c r="F3" s="71"/>
      <c r="G3" s="71"/>
    </row>
    <row r="4" spans="2:7" ht="15" thickBot="1">
      <c r="B4" s="70"/>
      <c r="C4" s="69"/>
      <c r="D4" s="27">
        <v>1</v>
      </c>
      <c r="E4" s="27">
        <v>2</v>
      </c>
      <c r="F4" s="27">
        <v>3</v>
      </c>
      <c r="G4" s="27">
        <v>4</v>
      </c>
    </row>
    <row r="5" spans="2:7" ht="15">
      <c r="B5" s="28" t="s">
        <v>34</v>
      </c>
      <c r="C5" s="29" t="s">
        <v>55</v>
      </c>
      <c r="D5" s="30">
        <v>70</v>
      </c>
      <c r="E5" s="30">
        <v>40</v>
      </c>
      <c r="F5" s="30">
        <v>10</v>
      </c>
      <c r="G5" s="35">
        <v>2</v>
      </c>
    </row>
    <row r="6" spans="2:7" ht="15">
      <c r="B6" s="28" t="s">
        <v>35</v>
      </c>
      <c r="C6" s="31" t="s">
        <v>42</v>
      </c>
      <c r="D6" s="32">
        <v>40</v>
      </c>
      <c r="E6" s="32">
        <v>25</v>
      </c>
      <c r="F6" s="32">
        <v>8</v>
      </c>
      <c r="G6" s="36">
        <v>1</v>
      </c>
    </row>
    <row r="7" spans="2:7" ht="15">
      <c r="B7" s="28" t="s">
        <v>36</v>
      </c>
      <c r="C7" s="31" t="s">
        <v>33</v>
      </c>
      <c r="D7" s="32">
        <v>25</v>
      </c>
      <c r="E7" s="32">
        <v>15</v>
      </c>
      <c r="F7" s="32">
        <v>5</v>
      </c>
      <c r="G7" s="36">
        <v>0</v>
      </c>
    </row>
    <row r="8" spans="2:7" ht="15">
      <c r="B8" s="28" t="s">
        <v>73</v>
      </c>
      <c r="C8" s="31" t="s">
        <v>38</v>
      </c>
      <c r="D8" s="32">
        <v>12</v>
      </c>
      <c r="E8" s="32">
        <v>3</v>
      </c>
      <c r="F8" s="32">
        <v>1</v>
      </c>
      <c r="G8" s="36">
        <v>0</v>
      </c>
    </row>
    <row r="9" spans="2:7" ht="15">
      <c r="B9" s="28" t="s">
        <v>39</v>
      </c>
      <c r="C9" s="31" t="s">
        <v>41</v>
      </c>
      <c r="D9" s="32">
        <v>3</v>
      </c>
      <c r="E9" s="32">
        <v>1</v>
      </c>
      <c r="F9" s="32">
        <v>1</v>
      </c>
      <c r="G9" s="36">
        <v>0</v>
      </c>
    </row>
    <row r="10" spans="2:7" ht="15.75" thickBot="1">
      <c r="B10" s="28" t="s">
        <v>43</v>
      </c>
      <c r="C10" s="33" t="s">
        <v>46</v>
      </c>
      <c r="D10" s="34">
        <v>0</v>
      </c>
      <c r="E10" s="34">
        <v>0</v>
      </c>
      <c r="F10" s="34">
        <v>0</v>
      </c>
      <c r="G10" s="37">
        <v>0</v>
      </c>
    </row>
    <row r="12" ht="12.75">
      <c r="B12" s="3" t="s">
        <v>45</v>
      </c>
    </row>
    <row r="13" spans="2:7" ht="38.25">
      <c r="B13" s="4" t="s">
        <v>56</v>
      </c>
      <c r="C13" s="4"/>
      <c r="D13" s="4"/>
      <c r="E13" s="4"/>
      <c r="F13" s="4"/>
      <c r="G13" s="4"/>
    </row>
  </sheetData>
  <mergeCells count="3">
    <mergeCell ref="C3:C4"/>
    <mergeCell ref="B3:B4"/>
    <mergeCell ref="D3:G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4"/>
  <sheetViews>
    <sheetView workbookViewId="0" topLeftCell="A1">
      <pane ySplit="7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11" customWidth="1"/>
    <col min="2" max="2" width="4.28125" style="12" bestFit="1" customWidth="1"/>
    <col min="3" max="3" width="25.7109375" style="11" customWidth="1"/>
    <col min="4" max="4" width="10.7109375" style="11" bestFit="1" customWidth="1"/>
    <col min="5" max="5" width="7.28125" style="11" customWidth="1"/>
    <col min="6" max="6" width="4.421875" style="12" customWidth="1"/>
    <col min="7" max="7" width="7.28125" style="12" customWidth="1"/>
    <col min="8" max="8" width="4.421875" style="12" customWidth="1"/>
    <col min="9" max="9" width="7.28125" style="12" customWidth="1"/>
    <col min="10" max="10" width="4.421875" style="12" customWidth="1"/>
    <col min="11" max="11" width="7.28125" style="11" customWidth="1"/>
    <col min="12" max="12" width="4.421875" style="12" customWidth="1"/>
    <col min="13" max="13" width="7.28125" style="11" customWidth="1"/>
    <col min="14" max="14" width="4.421875" style="12" customWidth="1"/>
    <col min="15" max="16384" width="9.140625" style="1" customWidth="1"/>
  </cols>
  <sheetData>
    <row r="1" spans="1:14" s="8" customFormat="1" ht="25.5">
      <c r="A1" s="9"/>
      <c r="B1" s="10"/>
      <c r="C1" s="9" t="s">
        <v>49</v>
      </c>
      <c r="D1" s="9"/>
      <c r="E1" s="9"/>
      <c r="F1" s="10"/>
      <c r="G1" s="10"/>
      <c r="H1" s="10"/>
      <c r="I1" s="10"/>
      <c r="J1" s="10"/>
      <c r="K1" s="9"/>
      <c r="L1" s="10"/>
      <c r="M1" s="9"/>
      <c r="N1" s="10"/>
    </row>
    <row r="2" ht="15">
      <c r="C2" s="13" t="s">
        <v>54</v>
      </c>
    </row>
    <row r="3" spans="1:14" s="5" customFormat="1" ht="12.75">
      <c r="A3" s="14"/>
      <c r="B3" s="15"/>
      <c r="C3" s="54" t="s">
        <v>50</v>
      </c>
      <c r="D3" s="54"/>
      <c r="E3" s="55" t="s">
        <v>24</v>
      </c>
      <c r="F3" s="56"/>
      <c r="G3" s="55" t="s">
        <v>25</v>
      </c>
      <c r="H3" s="56"/>
      <c r="I3" s="55" t="s">
        <v>25</v>
      </c>
      <c r="J3" s="56"/>
      <c r="K3" s="55" t="s">
        <v>58</v>
      </c>
      <c r="L3" s="56"/>
      <c r="M3" s="55" t="s">
        <v>64</v>
      </c>
      <c r="N3" s="56"/>
    </row>
    <row r="4" spans="1:14" s="5" customFormat="1" ht="12.75">
      <c r="A4" s="14"/>
      <c r="B4" s="15"/>
      <c r="C4" s="54" t="s">
        <v>51</v>
      </c>
      <c r="D4" s="54"/>
      <c r="E4" s="55">
        <v>1</v>
      </c>
      <c r="F4" s="56"/>
      <c r="G4" s="55">
        <v>2</v>
      </c>
      <c r="H4" s="56"/>
      <c r="I4" s="55">
        <v>2</v>
      </c>
      <c r="J4" s="56"/>
      <c r="K4" s="55">
        <v>1</v>
      </c>
      <c r="L4" s="56"/>
      <c r="M4" s="55">
        <v>1</v>
      </c>
      <c r="N4" s="56"/>
    </row>
    <row r="5" spans="1:14" s="5" customFormat="1" ht="12.75">
      <c r="A5" s="14"/>
      <c r="B5" s="15"/>
      <c r="C5" s="54" t="s">
        <v>52</v>
      </c>
      <c r="D5" s="54"/>
      <c r="E5" s="55">
        <v>1</v>
      </c>
      <c r="F5" s="56"/>
      <c r="G5" s="55">
        <v>1</v>
      </c>
      <c r="H5" s="56"/>
      <c r="I5" s="55">
        <v>1</v>
      </c>
      <c r="J5" s="56"/>
      <c r="K5" s="55">
        <v>1</v>
      </c>
      <c r="L5" s="56"/>
      <c r="M5" s="55">
        <v>1</v>
      </c>
      <c r="N5" s="56"/>
    </row>
    <row r="6" spans="1:14" s="5" customFormat="1" ht="12.75">
      <c r="A6" s="14"/>
      <c r="B6" s="15"/>
      <c r="C6" s="54" t="s">
        <v>53</v>
      </c>
      <c r="D6" s="54"/>
      <c r="E6" s="67">
        <v>38340</v>
      </c>
      <c r="F6" s="56"/>
      <c r="G6" s="67">
        <v>38438</v>
      </c>
      <c r="H6" s="56"/>
      <c r="I6" s="67">
        <v>38704</v>
      </c>
      <c r="J6" s="56"/>
      <c r="K6" s="67">
        <v>38788</v>
      </c>
      <c r="L6" s="56"/>
      <c r="M6" s="67">
        <v>38788</v>
      </c>
      <c r="N6" s="56"/>
    </row>
    <row r="7" spans="1:14" s="7" customFormat="1" ht="21" customHeight="1">
      <c r="A7" s="16"/>
      <c r="B7" s="17" t="s">
        <v>48</v>
      </c>
      <c r="C7" s="17" t="s">
        <v>47</v>
      </c>
      <c r="D7" s="17" t="s">
        <v>30</v>
      </c>
      <c r="E7" s="52"/>
      <c r="F7" s="53"/>
      <c r="G7" s="52"/>
      <c r="H7" s="53"/>
      <c r="I7" s="52"/>
      <c r="J7" s="53"/>
      <c r="K7" s="52"/>
      <c r="L7" s="53"/>
      <c r="M7" s="52"/>
      <c r="N7" s="53"/>
    </row>
    <row r="8" spans="1:14" s="2" customFormat="1" ht="15">
      <c r="A8" s="18"/>
      <c r="B8" s="19">
        <v>1</v>
      </c>
      <c r="C8" s="20" t="s">
        <v>4</v>
      </c>
      <c r="D8" s="21">
        <f aca="true" t="shared" si="0" ref="D8:D44">SUM(E8:N8)</f>
        <v>140</v>
      </c>
      <c r="E8" s="22" t="s">
        <v>55</v>
      </c>
      <c r="F8" s="23">
        <f>VLOOKUP(E8,Bonus!$C$5:$E$10,E$4+1,FALSE)</f>
        <v>70</v>
      </c>
      <c r="G8" s="22" t="s">
        <v>46</v>
      </c>
      <c r="H8" s="23">
        <f>VLOOKUP(G8,Bonus!$C$5:$E$10,G$4+1,FALSE)</f>
        <v>0</v>
      </c>
      <c r="I8" s="22" t="s">
        <v>46</v>
      </c>
      <c r="J8" s="23">
        <f>VLOOKUP(I8,Bonus!$C$5:$E$10,I$4+1,FALSE)</f>
        <v>0</v>
      </c>
      <c r="K8" s="22" t="s">
        <v>55</v>
      </c>
      <c r="L8" s="23">
        <f>VLOOKUP(K8,Bonus!$C$5:$E$10,K$4+1,FALSE)</f>
        <v>70</v>
      </c>
      <c r="M8" s="22" t="s">
        <v>46</v>
      </c>
      <c r="N8" s="23">
        <f>VLOOKUP(M8,Bonus!$C$5:$E$10,M$4+1,FALSE)</f>
        <v>0</v>
      </c>
    </row>
    <row r="9" spans="1:14" s="2" customFormat="1" ht="15">
      <c r="A9" s="18"/>
      <c r="B9" s="24">
        <v>2</v>
      </c>
      <c r="C9" s="25" t="s">
        <v>13</v>
      </c>
      <c r="D9" s="21">
        <f t="shared" si="0"/>
        <v>121</v>
      </c>
      <c r="E9" s="26" t="s">
        <v>33</v>
      </c>
      <c r="F9" s="23">
        <f>VLOOKUP(E9,Bonus!$C$5:$E$10,E$4+1,FALSE)</f>
        <v>25</v>
      </c>
      <c r="G9" s="26" t="s">
        <v>41</v>
      </c>
      <c r="H9" s="23">
        <f>VLOOKUP(G9,Bonus!$C$5:$E$10,G$4+1,FALSE)</f>
        <v>1</v>
      </c>
      <c r="I9" s="26" t="s">
        <v>33</v>
      </c>
      <c r="J9" s="23">
        <f>VLOOKUP(I9,Bonus!$C$5:$E$10,I$4+1,FALSE)</f>
        <v>15</v>
      </c>
      <c r="K9" s="26" t="s">
        <v>42</v>
      </c>
      <c r="L9" s="23">
        <f>VLOOKUP(K9,Bonus!$C$5:$E$10,K$4+1,FALSE)</f>
        <v>40</v>
      </c>
      <c r="M9" s="26" t="s">
        <v>42</v>
      </c>
      <c r="N9" s="23">
        <f>VLOOKUP(M9,Bonus!$C$5:$E$10,M$4+1,FALSE)</f>
        <v>40</v>
      </c>
    </row>
    <row r="10" spans="1:14" s="2" customFormat="1" ht="15">
      <c r="A10" s="18"/>
      <c r="B10" s="19">
        <v>3</v>
      </c>
      <c r="C10" s="25" t="s">
        <v>19</v>
      </c>
      <c r="D10" s="21">
        <f t="shared" si="0"/>
        <v>115</v>
      </c>
      <c r="E10" s="26" t="s">
        <v>33</v>
      </c>
      <c r="F10" s="23">
        <f>VLOOKUP(E10,Bonus!$C$5:$E$10,E$4+1,FALSE)</f>
        <v>25</v>
      </c>
      <c r="G10" s="26" t="s">
        <v>46</v>
      </c>
      <c r="H10" s="23">
        <f>VLOOKUP(G10,Bonus!$C$5:$E$10,G$4+1,FALSE)</f>
        <v>0</v>
      </c>
      <c r="I10" s="26" t="s">
        <v>42</v>
      </c>
      <c r="J10" s="23">
        <f>VLOOKUP(I10,Bonus!$C$5:$E$10,I$4+1,FALSE)</f>
        <v>25</v>
      </c>
      <c r="K10" s="26" t="s">
        <v>42</v>
      </c>
      <c r="L10" s="23">
        <f>VLOOKUP(K10,Bonus!$C$5:$E$10,K$4+1,FALSE)</f>
        <v>40</v>
      </c>
      <c r="M10" s="26" t="s">
        <v>33</v>
      </c>
      <c r="N10" s="23">
        <f>VLOOKUP(M10,Bonus!$C$5:$E$10,M$4+1,FALSE)</f>
        <v>25</v>
      </c>
    </row>
    <row r="11" spans="1:14" s="2" customFormat="1" ht="15">
      <c r="A11" s="18"/>
      <c r="B11" s="24">
        <v>4</v>
      </c>
      <c r="C11" s="25" t="s">
        <v>2</v>
      </c>
      <c r="D11" s="21">
        <f t="shared" si="0"/>
        <v>115</v>
      </c>
      <c r="E11" s="26" t="s">
        <v>42</v>
      </c>
      <c r="F11" s="23">
        <f>VLOOKUP(E11,Bonus!$C$5:$E$10,E$4+1,FALSE)</f>
        <v>40</v>
      </c>
      <c r="G11" s="26" t="s">
        <v>46</v>
      </c>
      <c r="H11" s="23">
        <f>VLOOKUP(G11,Bonus!$C$5:$E$10,G$4+1,FALSE)</f>
        <v>0</v>
      </c>
      <c r="I11" s="26" t="s">
        <v>42</v>
      </c>
      <c r="J11" s="23">
        <f>VLOOKUP(I11,Bonus!$C$5:$E$10,I$4+1,FALSE)</f>
        <v>25</v>
      </c>
      <c r="K11" s="26" t="s">
        <v>33</v>
      </c>
      <c r="L11" s="23">
        <f>VLOOKUP(K11,Bonus!$C$5:$E$10,K$4+1,FALSE)</f>
        <v>25</v>
      </c>
      <c r="M11" s="26" t="s">
        <v>33</v>
      </c>
      <c r="N11" s="23">
        <f>VLOOKUP(M11,Bonus!$C$5:$E$10,M$4+1,FALSE)</f>
        <v>25</v>
      </c>
    </row>
    <row r="12" spans="1:14" s="2" customFormat="1" ht="15">
      <c r="A12" s="18"/>
      <c r="B12" s="19">
        <v>5</v>
      </c>
      <c r="C12" s="25" t="s">
        <v>6</v>
      </c>
      <c r="D12" s="21">
        <f t="shared" si="0"/>
        <v>90</v>
      </c>
      <c r="E12" s="26" t="s">
        <v>42</v>
      </c>
      <c r="F12" s="23">
        <f>VLOOKUP(E12,Bonus!$C$5:$E$10,E$4+1,FALSE)</f>
        <v>40</v>
      </c>
      <c r="G12" s="26" t="s">
        <v>46</v>
      </c>
      <c r="H12" s="23">
        <f>VLOOKUP(G12,Bonus!$C$5:$E$10,G$4+1,FALSE)</f>
        <v>0</v>
      </c>
      <c r="I12" s="26" t="s">
        <v>46</v>
      </c>
      <c r="J12" s="23">
        <f>VLOOKUP(I12,Bonus!$C$5:$E$10,I$4+1,FALSE)</f>
        <v>0</v>
      </c>
      <c r="K12" s="26" t="s">
        <v>33</v>
      </c>
      <c r="L12" s="23">
        <f>VLOOKUP(K12,Bonus!$C$5:$E$10,K$4+1,FALSE)</f>
        <v>25</v>
      </c>
      <c r="M12" s="26" t="s">
        <v>33</v>
      </c>
      <c r="N12" s="23">
        <f>VLOOKUP(M12,Bonus!$C$5:$E$10,M$4+1,FALSE)</f>
        <v>25</v>
      </c>
    </row>
    <row r="13" spans="1:14" s="2" customFormat="1" ht="15">
      <c r="A13" s="18"/>
      <c r="B13" s="24">
        <v>6</v>
      </c>
      <c r="C13" s="25" t="s">
        <v>11</v>
      </c>
      <c r="D13" s="21">
        <f t="shared" si="0"/>
        <v>110</v>
      </c>
      <c r="E13" s="26" t="s">
        <v>38</v>
      </c>
      <c r="F13" s="23">
        <f>VLOOKUP(E13,Bonus!$C$5:$E$10,E$4+1,FALSE)</f>
        <v>12</v>
      </c>
      <c r="G13" s="26" t="s">
        <v>33</v>
      </c>
      <c r="H13" s="23">
        <f>VLOOKUP(G13,Bonus!$C$5:$E$10,G$4+1,FALSE)</f>
        <v>15</v>
      </c>
      <c r="I13" s="26" t="s">
        <v>55</v>
      </c>
      <c r="J13" s="23">
        <f>VLOOKUP(I13,Bonus!$C$5:$E$10,I$4+1,FALSE)</f>
        <v>40</v>
      </c>
      <c r="K13" s="26" t="s">
        <v>41</v>
      </c>
      <c r="L13" s="23">
        <f>VLOOKUP(K13,Bonus!$C$5:$E$10,K$4+1,FALSE)</f>
        <v>3</v>
      </c>
      <c r="M13" s="26" t="s">
        <v>42</v>
      </c>
      <c r="N13" s="23">
        <f>VLOOKUP(M13,Bonus!$C$5:$E$10,M$4+1,FALSE)</f>
        <v>40</v>
      </c>
    </row>
    <row r="14" spans="1:14" s="2" customFormat="1" ht="15">
      <c r="A14" s="18"/>
      <c r="B14" s="19">
        <v>7</v>
      </c>
      <c r="C14" s="25" t="s">
        <v>9</v>
      </c>
      <c r="D14" s="21">
        <f t="shared" si="0"/>
        <v>92</v>
      </c>
      <c r="E14" s="26" t="s">
        <v>33</v>
      </c>
      <c r="F14" s="23">
        <f>VLOOKUP(E14,Bonus!$C$5:$E$10,E$4+1,FALSE)</f>
        <v>25</v>
      </c>
      <c r="G14" s="26" t="s">
        <v>33</v>
      </c>
      <c r="H14" s="23">
        <f>VLOOKUP(G14,Bonus!$C$5:$E$10,G$4+1,FALSE)</f>
        <v>15</v>
      </c>
      <c r="I14" s="26" t="s">
        <v>33</v>
      </c>
      <c r="J14" s="23">
        <f>VLOOKUP(I14,Bonus!$C$5:$E$10,I$4+1,FALSE)</f>
        <v>15</v>
      </c>
      <c r="K14" s="26" t="s">
        <v>38</v>
      </c>
      <c r="L14" s="23">
        <f>VLOOKUP(K14,Bonus!$C$5:$E$10,K$4+1,FALSE)</f>
        <v>12</v>
      </c>
      <c r="M14" s="26" t="s">
        <v>33</v>
      </c>
      <c r="N14" s="23">
        <f>VLOOKUP(M14,Bonus!$C$5:$E$10,M$4+1,FALSE)</f>
        <v>25</v>
      </c>
    </row>
    <row r="15" spans="1:14" s="2" customFormat="1" ht="15">
      <c r="A15" s="18"/>
      <c r="B15" s="24">
        <v>8</v>
      </c>
      <c r="C15" s="25" t="s">
        <v>62</v>
      </c>
      <c r="D15" s="21">
        <f t="shared" si="0"/>
        <v>68</v>
      </c>
      <c r="E15" s="26" t="s">
        <v>41</v>
      </c>
      <c r="F15" s="23">
        <f>VLOOKUP(E15,Bonus!$C$5:$E$10,E$4+1,FALSE)</f>
        <v>3</v>
      </c>
      <c r="G15" s="26" t="s">
        <v>46</v>
      </c>
      <c r="H15" s="23">
        <f>VLOOKUP(G15,Bonus!$C$5:$E$10,G$4+1,FALSE)</f>
        <v>0</v>
      </c>
      <c r="I15" s="26" t="s">
        <v>46</v>
      </c>
      <c r="J15" s="23">
        <f>VLOOKUP(I15,Bonus!$C$5:$E$10,I$4+1,FALSE)</f>
        <v>0</v>
      </c>
      <c r="K15" s="26" t="s">
        <v>33</v>
      </c>
      <c r="L15" s="23">
        <f>VLOOKUP(K15,Bonus!$C$5:$E$10,K$4+1,FALSE)</f>
        <v>25</v>
      </c>
      <c r="M15" s="26" t="s">
        <v>42</v>
      </c>
      <c r="N15" s="23">
        <f>VLOOKUP(M15,Bonus!$C$5:$E$10,M$4+1,FALSE)</f>
        <v>40</v>
      </c>
    </row>
    <row r="16" spans="1:14" s="2" customFormat="1" ht="15">
      <c r="A16" s="18"/>
      <c r="B16" s="19">
        <v>9</v>
      </c>
      <c r="C16" s="25" t="s">
        <v>18</v>
      </c>
      <c r="D16" s="21">
        <f t="shared" si="0"/>
        <v>69</v>
      </c>
      <c r="E16" s="26" t="s">
        <v>33</v>
      </c>
      <c r="F16" s="23">
        <f>VLOOKUP(E16,Bonus!$C$5:$E$10,E$4+1,FALSE)</f>
        <v>25</v>
      </c>
      <c r="G16" s="26" t="s">
        <v>33</v>
      </c>
      <c r="H16" s="23">
        <f>VLOOKUP(G16,Bonus!$C$5:$E$10,G$4+1,FALSE)</f>
        <v>15</v>
      </c>
      <c r="I16" s="26" t="s">
        <v>41</v>
      </c>
      <c r="J16" s="23">
        <f>VLOOKUP(I16,Bonus!$C$5:$E$10,I$4+1,FALSE)</f>
        <v>1</v>
      </c>
      <c r="K16" s="26" t="s">
        <v>33</v>
      </c>
      <c r="L16" s="23">
        <f>VLOOKUP(K16,Bonus!$C$5:$E$10,K$4+1,FALSE)</f>
        <v>25</v>
      </c>
      <c r="M16" s="26" t="s">
        <v>41</v>
      </c>
      <c r="N16" s="23">
        <f>VLOOKUP(M16,Bonus!$C$5:$E$10,M$4+1,FALSE)</f>
        <v>3</v>
      </c>
    </row>
    <row r="17" spans="1:14" s="2" customFormat="1" ht="15">
      <c r="A17" s="18"/>
      <c r="B17" s="24">
        <v>10</v>
      </c>
      <c r="C17" s="25" t="s">
        <v>23</v>
      </c>
      <c r="D17" s="21">
        <f t="shared" si="0"/>
        <v>50</v>
      </c>
      <c r="E17" s="26" t="s">
        <v>33</v>
      </c>
      <c r="F17" s="23">
        <f>VLOOKUP(E17,Bonus!$C$5:$E$10,E$4+1,FALSE)</f>
        <v>25</v>
      </c>
      <c r="G17" s="26" t="s">
        <v>42</v>
      </c>
      <c r="H17" s="23">
        <f>VLOOKUP(G17,Bonus!$C$5:$E$10,G$4+1,FALSE)</f>
        <v>25</v>
      </c>
      <c r="I17" s="26" t="s">
        <v>46</v>
      </c>
      <c r="J17" s="23">
        <f>VLOOKUP(I17,Bonus!$C$5:$E$10,I$4+1,FALSE)</f>
        <v>0</v>
      </c>
      <c r="K17" s="26" t="s">
        <v>46</v>
      </c>
      <c r="L17" s="23">
        <f>VLOOKUP(K17,Bonus!$C$5:$E$10,K$4+1,FALSE)</f>
        <v>0</v>
      </c>
      <c r="M17" s="26" t="s">
        <v>46</v>
      </c>
      <c r="N17" s="23">
        <f>VLOOKUP(M17,Bonus!$C$5:$E$10,M$4+1,FALSE)</f>
        <v>0</v>
      </c>
    </row>
    <row r="18" spans="1:14" s="2" customFormat="1" ht="15">
      <c r="A18" s="18"/>
      <c r="B18" s="19">
        <v>11</v>
      </c>
      <c r="C18" s="25" t="s">
        <v>3</v>
      </c>
      <c r="D18" s="21">
        <f t="shared" si="0"/>
        <v>47</v>
      </c>
      <c r="E18" s="26" t="s">
        <v>41</v>
      </c>
      <c r="F18" s="23">
        <f>VLOOKUP(E18,Bonus!$C$5:$E$10,E$4+1,FALSE)</f>
        <v>3</v>
      </c>
      <c r="G18" s="26" t="s">
        <v>41</v>
      </c>
      <c r="H18" s="23">
        <f>VLOOKUP(G18,Bonus!$C$5:$E$10,G$4+1,FALSE)</f>
        <v>1</v>
      </c>
      <c r="I18" s="26" t="s">
        <v>33</v>
      </c>
      <c r="J18" s="23">
        <f>VLOOKUP(I18,Bonus!$C$5:$E$10,I$4+1,FALSE)</f>
        <v>15</v>
      </c>
      <c r="K18" s="26" t="s">
        <v>41</v>
      </c>
      <c r="L18" s="23">
        <f>VLOOKUP(K18,Bonus!$C$5:$E$10,K$4+1,FALSE)</f>
        <v>3</v>
      </c>
      <c r="M18" s="26" t="s">
        <v>33</v>
      </c>
      <c r="N18" s="23">
        <f>VLOOKUP(M18,Bonus!$C$5:$E$10,M$4+1,FALSE)</f>
        <v>25</v>
      </c>
    </row>
    <row r="19" spans="1:14" s="2" customFormat="1" ht="15">
      <c r="A19" s="18"/>
      <c r="B19" s="24">
        <v>12</v>
      </c>
      <c r="C19" s="25" t="s">
        <v>0</v>
      </c>
      <c r="D19" s="21">
        <f t="shared" si="0"/>
        <v>46</v>
      </c>
      <c r="E19" s="26" t="s">
        <v>41</v>
      </c>
      <c r="F19" s="23">
        <f>VLOOKUP(E19,Bonus!$C$5:$E$10,E$4+1,FALSE)</f>
        <v>3</v>
      </c>
      <c r="G19" s="26" t="s">
        <v>33</v>
      </c>
      <c r="H19" s="23">
        <f>VLOOKUP(G19,Bonus!$C$5:$E$10,G$4+1,FALSE)</f>
        <v>15</v>
      </c>
      <c r="I19" s="26" t="s">
        <v>46</v>
      </c>
      <c r="J19" s="23">
        <f>VLOOKUP(I19,Bonus!$C$5:$E$10,I$4+1,FALSE)</f>
        <v>0</v>
      </c>
      <c r="K19" s="26" t="s">
        <v>41</v>
      </c>
      <c r="L19" s="23">
        <f>VLOOKUP(K19,Bonus!$C$5:$E$10,K$4+1,FALSE)</f>
        <v>3</v>
      </c>
      <c r="M19" s="26" t="s">
        <v>33</v>
      </c>
      <c r="N19" s="23">
        <f>VLOOKUP(M19,Bonus!$C$5:$E$10,M$4+1,FALSE)</f>
        <v>25</v>
      </c>
    </row>
    <row r="20" spans="1:14" s="2" customFormat="1" ht="15">
      <c r="A20" s="18"/>
      <c r="B20" s="19">
        <v>13</v>
      </c>
      <c r="C20" s="25" t="s">
        <v>59</v>
      </c>
      <c r="D20" s="21">
        <f t="shared" si="0"/>
        <v>28</v>
      </c>
      <c r="E20" s="26" t="s">
        <v>41</v>
      </c>
      <c r="F20" s="23">
        <f>VLOOKUP(E20,Bonus!$C$5:$E$10,E$4+1,FALSE)</f>
        <v>3</v>
      </c>
      <c r="G20" s="26" t="s">
        <v>46</v>
      </c>
      <c r="H20" s="23">
        <f>VLOOKUP(G20,Bonus!$C$5:$E$10,G$4+1,FALSE)</f>
        <v>0</v>
      </c>
      <c r="I20" s="26" t="s">
        <v>46</v>
      </c>
      <c r="J20" s="23">
        <f>VLOOKUP(I20,Bonus!$C$5:$E$10,I$4+1,FALSE)</f>
        <v>0</v>
      </c>
      <c r="K20" s="26" t="s">
        <v>33</v>
      </c>
      <c r="L20" s="23">
        <f>VLOOKUP(K20,Bonus!$C$5:$E$10,K$4+1,FALSE)</f>
        <v>25</v>
      </c>
      <c r="M20" s="26" t="s">
        <v>46</v>
      </c>
      <c r="N20" s="23">
        <f>VLOOKUP(M20,Bonus!$C$5:$E$10,M$4+1,FALSE)</f>
        <v>0</v>
      </c>
    </row>
    <row r="21" spans="1:14" s="2" customFormat="1" ht="15">
      <c r="A21" s="18"/>
      <c r="B21" s="24">
        <v>14</v>
      </c>
      <c r="C21" s="25" t="s">
        <v>61</v>
      </c>
      <c r="D21" s="21">
        <f t="shared" si="0"/>
        <v>28</v>
      </c>
      <c r="E21" s="26" t="s">
        <v>41</v>
      </c>
      <c r="F21" s="23">
        <f>VLOOKUP(E21,Bonus!$C$5:$E$10,E$4+1,FALSE)</f>
        <v>3</v>
      </c>
      <c r="G21" s="26" t="s">
        <v>46</v>
      </c>
      <c r="H21" s="23">
        <f>VLOOKUP(G21,Bonus!$C$5:$E$10,G$4+1,FALSE)</f>
        <v>0</v>
      </c>
      <c r="I21" s="26" t="s">
        <v>46</v>
      </c>
      <c r="J21" s="23">
        <f>VLOOKUP(I21,Bonus!$C$5:$E$10,I$4+1,FALSE)</f>
        <v>0</v>
      </c>
      <c r="K21" s="26" t="s">
        <v>33</v>
      </c>
      <c r="L21" s="23">
        <f>VLOOKUP(K21,Bonus!$C$5:$E$10,K$4+1,FALSE)</f>
        <v>25</v>
      </c>
      <c r="M21" s="26" t="s">
        <v>46</v>
      </c>
      <c r="N21" s="23">
        <f>VLOOKUP(M21,Bonus!$C$5:$E$10,M$4+1,FALSE)</f>
        <v>0</v>
      </c>
    </row>
    <row r="22" spans="1:14" s="2" customFormat="1" ht="15">
      <c r="A22" s="18"/>
      <c r="B22" s="19">
        <v>15</v>
      </c>
      <c r="C22" s="25" t="s">
        <v>10</v>
      </c>
      <c r="D22" s="21">
        <f t="shared" si="0"/>
        <v>49</v>
      </c>
      <c r="E22" s="26" t="s">
        <v>41</v>
      </c>
      <c r="F22" s="23">
        <f>VLOOKUP(E22,Bonus!$C$5:$E$10,E$4+1,FALSE)</f>
        <v>3</v>
      </c>
      <c r="G22" s="26" t="s">
        <v>42</v>
      </c>
      <c r="H22" s="23">
        <f>VLOOKUP(G22,Bonus!$C$5:$E$10,G$4+1,FALSE)</f>
        <v>25</v>
      </c>
      <c r="I22" s="26" t="s">
        <v>33</v>
      </c>
      <c r="J22" s="23">
        <f>VLOOKUP(I22,Bonus!$C$5:$E$10,I$4+1,FALSE)</f>
        <v>15</v>
      </c>
      <c r="K22" s="26" t="s">
        <v>41</v>
      </c>
      <c r="L22" s="23">
        <f>VLOOKUP(K22,Bonus!$C$5:$E$10,K$4+1,FALSE)</f>
        <v>3</v>
      </c>
      <c r="M22" s="26" t="s">
        <v>41</v>
      </c>
      <c r="N22" s="23">
        <f>VLOOKUP(M22,Bonus!$C$5:$E$10,M$4+1,FALSE)</f>
        <v>3</v>
      </c>
    </row>
    <row r="23" spans="1:14" s="2" customFormat="1" ht="15">
      <c r="A23" s="18"/>
      <c r="B23" s="24">
        <v>16</v>
      </c>
      <c r="C23" s="25" t="s">
        <v>17</v>
      </c>
      <c r="D23" s="21">
        <f t="shared" si="0"/>
        <v>53</v>
      </c>
      <c r="E23" s="26" t="s">
        <v>38</v>
      </c>
      <c r="F23" s="23">
        <f>VLOOKUP(E23,Bonus!$C$5:$E$10,E$4+1,FALSE)</f>
        <v>12</v>
      </c>
      <c r="G23" s="26" t="s">
        <v>42</v>
      </c>
      <c r="H23" s="23">
        <f>VLOOKUP(G23,Bonus!$C$5:$E$10,G$4+1,FALSE)</f>
        <v>25</v>
      </c>
      <c r="I23" s="26" t="s">
        <v>41</v>
      </c>
      <c r="J23" s="23">
        <f>VLOOKUP(I23,Bonus!$C$5:$E$10,I$4+1,FALSE)</f>
        <v>1</v>
      </c>
      <c r="K23" s="26" t="s">
        <v>41</v>
      </c>
      <c r="L23" s="23">
        <f>VLOOKUP(K23,Bonus!$C$5:$E$10,K$4+1,FALSE)</f>
        <v>3</v>
      </c>
      <c r="M23" s="26" t="s">
        <v>38</v>
      </c>
      <c r="N23" s="23">
        <f>VLOOKUP(M23,Bonus!$C$5:$E$10,M$4+1,FALSE)</f>
        <v>12</v>
      </c>
    </row>
    <row r="24" spans="1:14" s="2" customFormat="1" ht="15">
      <c r="A24" s="18"/>
      <c r="B24" s="19">
        <v>17</v>
      </c>
      <c r="C24" s="25" t="s">
        <v>1</v>
      </c>
      <c r="D24" s="21">
        <f t="shared" si="0"/>
        <v>25</v>
      </c>
      <c r="E24" s="26" t="s">
        <v>33</v>
      </c>
      <c r="F24" s="23">
        <f>VLOOKUP(E24,Bonus!$C$5:$E$10,E$4+1,FALSE)</f>
        <v>25</v>
      </c>
      <c r="G24" s="26" t="s">
        <v>46</v>
      </c>
      <c r="H24" s="23">
        <f>VLOOKUP(G24,Bonus!$C$5:$E$10,G$4+1,FALSE)</f>
        <v>0</v>
      </c>
      <c r="I24" s="26" t="s">
        <v>46</v>
      </c>
      <c r="J24" s="23">
        <f>VLOOKUP(I24,Bonus!$C$5:$E$10,I$4+1,FALSE)</f>
        <v>0</v>
      </c>
      <c r="K24" s="26" t="s">
        <v>46</v>
      </c>
      <c r="L24" s="23">
        <f>VLOOKUP(K24,Bonus!$C$5:$E$10,K$4+1,FALSE)</f>
        <v>0</v>
      </c>
      <c r="M24" s="26" t="s">
        <v>46</v>
      </c>
      <c r="N24" s="23">
        <f>VLOOKUP(M24,Bonus!$C$5:$E$10,M$4+1,FALSE)</f>
        <v>0</v>
      </c>
    </row>
    <row r="25" spans="1:14" ht="14.25">
      <c r="A25" s="18"/>
      <c r="B25" s="24">
        <v>18</v>
      </c>
      <c r="C25" s="25" t="s">
        <v>26</v>
      </c>
      <c r="D25" s="21">
        <f t="shared" si="0"/>
        <v>26</v>
      </c>
      <c r="E25" s="26" t="s">
        <v>46</v>
      </c>
      <c r="F25" s="23">
        <f>VLOOKUP(E25,Bonus!$C$5:$E$10,E$4+1,FALSE)</f>
        <v>0</v>
      </c>
      <c r="G25" s="26" t="s">
        <v>42</v>
      </c>
      <c r="H25" s="23">
        <f>VLOOKUP(G25,Bonus!$C$5:$E$10,G$4+1,FALSE)</f>
        <v>25</v>
      </c>
      <c r="I25" s="26" t="s">
        <v>41</v>
      </c>
      <c r="J25" s="23">
        <f>VLOOKUP(I25,Bonus!$C$5:$E$10,I$4+1,FALSE)</f>
        <v>1</v>
      </c>
      <c r="K25" s="26" t="s">
        <v>46</v>
      </c>
      <c r="L25" s="23">
        <f>VLOOKUP(K25,Bonus!$C$5:$E$10,K$4+1,FALSE)</f>
        <v>0</v>
      </c>
      <c r="M25" s="26" t="s">
        <v>46</v>
      </c>
      <c r="N25" s="23">
        <f>VLOOKUP(M25,Bonus!$C$5:$E$10,M$4+1,FALSE)</f>
        <v>0</v>
      </c>
    </row>
    <row r="26" spans="1:14" ht="14.25">
      <c r="A26" s="18"/>
      <c r="B26" s="19">
        <v>19</v>
      </c>
      <c r="C26" s="25" t="s">
        <v>44</v>
      </c>
      <c r="D26" s="21">
        <f t="shared" si="0"/>
        <v>30</v>
      </c>
      <c r="E26" s="26" t="s">
        <v>46</v>
      </c>
      <c r="F26" s="23">
        <f>VLOOKUP(E26,Bonus!$C$5:$E$10,E$4+1,FALSE)</f>
        <v>0</v>
      </c>
      <c r="G26" s="26" t="s">
        <v>46</v>
      </c>
      <c r="H26" s="23">
        <f>VLOOKUP(G26,Bonus!$C$5:$E$10,G$4+1,FALSE)</f>
        <v>0</v>
      </c>
      <c r="I26" s="26" t="s">
        <v>33</v>
      </c>
      <c r="J26" s="23">
        <f>VLOOKUP(I26,Bonus!$C$5:$E$10,I$4+1,FALSE)</f>
        <v>15</v>
      </c>
      <c r="K26" s="26" t="s">
        <v>41</v>
      </c>
      <c r="L26" s="23">
        <f>VLOOKUP(K26,Bonus!$C$5:$E$10,K$4+1,FALSE)</f>
        <v>3</v>
      </c>
      <c r="M26" s="26" t="s">
        <v>38</v>
      </c>
      <c r="N26" s="23">
        <f>VLOOKUP(M26,Bonus!$C$5:$E$10,M$4+1,FALSE)</f>
        <v>12</v>
      </c>
    </row>
    <row r="27" spans="1:14" s="2" customFormat="1" ht="15">
      <c r="A27" s="18"/>
      <c r="B27" s="24">
        <v>20</v>
      </c>
      <c r="C27" s="25" t="s">
        <v>15</v>
      </c>
      <c r="D27" s="21">
        <f t="shared" si="0"/>
        <v>19</v>
      </c>
      <c r="E27" s="26" t="s">
        <v>41</v>
      </c>
      <c r="F27" s="23">
        <f>VLOOKUP(E27,Bonus!$C$5:$E$10,E$4+1,FALSE)</f>
        <v>3</v>
      </c>
      <c r="G27" s="26" t="s">
        <v>41</v>
      </c>
      <c r="H27" s="23">
        <f>VLOOKUP(G27,Bonus!$C$5:$E$10,G$4+1,FALSE)</f>
        <v>1</v>
      </c>
      <c r="I27" s="26" t="s">
        <v>33</v>
      </c>
      <c r="J27" s="23">
        <f>VLOOKUP(I27,Bonus!$C$5:$E$10,I$4+1,FALSE)</f>
        <v>15</v>
      </c>
      <c r="K27" s="26" t="s">
        <v>46</v>
      </c>
      <c r="L27" s="23">
        <f>VLOOKUP(K27,Bonus!$C$5:$E$10,K$4+1,FALSE)</f>
        <v>0</v>
      </c>
      <c r="M27" s="26" t="s">
        <v>46</v>
      </c>
      <c r="N27" s="23">
        <f>VLOOKUP(M27,Bonus!$C$5:$E$10,M$4+1,FALSE)</f>
        <v>0</v>
      </c>
    </row>
    <row r="28" spans="1:14" ht="14.25">
      <c r="A28" s="18"/>
      <c r="B28" s="19">
        <v>21</v>
      </c>
      <c r="C28" s="25" t="s">
        <v>27</v>
      </c>
      <c r="D28" s="21">
        <f t="shared" si="0"/>
        <v>19</v>
      </c>
      <c r="E28" s="26" t="s">
        <v>46</v>
      </c>
      <c r="F28" s="23">
        <f>VLOOKUP(E28,Bonus!$C$5:$E$10,E$4+1,FALSE)</f>
        <v>0</v>
      </c>
      <c r="G28" s="26" t="s">
        <v>41</v>
      </c>
      <c r="H28" s="23">
        <f>VLOOKUP(G28,Bonus!$C$5:$E$10,G$4+1,FALSE)</f>
        <v>1</v>
      </c>
      <c r="I28" s="26" t="s">
        <v>33</v>
      </c>
      <c r="J28" s="23">
        <f>VLOOKUP(I28,Bonus!$C$5:$E$10,I$4+1,FALSE)</f>
        <v>15</v>
      </c>
      <c r="K28" s="26" t="s">
        <v>46</v>
      </c>
      <c r="L28" s="23">
        <f>VLOOKUP(K28,Bonus!$C$5:$E$10,K$4+1,FALSE)</f>
        <v>0</v>
      </c>
      <c r="M28" s="26" t="s">
        <v>41</v>
      </c>
      <c r="N28" s="23">
        <f>VLOOKUP(M28,Bonus!$C$5:$E$10,M$4+1,FALSE)</f>
        <v>3</v>
      </c>
    </row>
    <row r="29" spans="1:14" s="2" customFormat="1" ht="15">
      <c r="A29" s="18"/>
      <c r="B29" s="24">
        <v>22</v>
      </c>
      <c r="C29" s="25" t="s">
        <v>14</v>
      </c>
      <c r="D29" s="21">
        <f t="shared" si="0"/>
        <v>16</v>
      </c>
      <c r="E29" s="26" t="s">
        <v>38</v>
      </c>
      <c r="F29" s="23">
        <f>VLOOKUP(E29,Bonus!$C$5:$E$10,E$4+1,FALSE)</f>
        <v>12</v>
      </c>
      <c r="G29" s="26" t="s">
        <v>41</v>
      </c>
      <c r="H29" s="23">
        <f>VLOOKUP(G29,Bonus!$C$5:$E$10,G$4+1,FALSE)</f>
        <v>1</v>
      </c>
      <c r="I29" s="26" t="s">
        <v>46</v>
      </c>
      <c r="J29" s="23">
        <f>VLOOKUP(I29,Bonus!$C$5:$E$10,I$4+1,FALSE)</f>
        <v>0</v>
      </c>
      <c r="K29" s="26" t="s">
        <v>46</v>
      </c>
      <c r="L29" s="23">
        <f>VLOOKUP(K29,Bonus!$C$5:$E$10,K$4+1,FALSE)</f>
        <v>0</v>
      </c>
      <c r="M29" s="26" t="s">
        <v>41</v>
      </c>
      <c r="N29" s="23">
        <f>VLOOKUP(M29,Bonus!$C$5:$E$10,M$4+1,FALSE)</f>
        <v>3</v>
      </c>
    </row>
    <row r="30" spans="1:14" s="2" customFormat="1" ht="15">
      <c r="A30" s="18"/>
      <c r="B30" s="19">
        <v>23</v>
      </c>
      <c r="C30" s="25" t="s">
        <v>12</v>
      </c>
      <c r="D30" s="21">
        <f t="shared" si="0"/>
        <v>5</v>
      </c>
      <c r="E30" s="26" t="s">
        <v>41</v>
      </c>
      <c r="F30" s="23">
        <f>VLOOKUP(E30,Bonus!$C$5:$E$10,E$4+1,FALSE)</f>
        <v>3</v>
      </c>
      <c r="G30" s="26" t="s">
        <v>41</v>
      </c>
      <c r="H30" s="23">
        <f>VLOOKUP(G30,Bonus!$C$5:$E$10,G$4+1,FALSE)</f>
        <v>1</v>
      </c>
      <c r="I30" s="26" t="s">
        <v>41</v>
      </c>
      <c r="J30" s="23">
        <f>VLOOKUP(I30,Bonus!$C$5:$E$10,I$4+1,FALSE)</f>
        <v>1</v>
      </c>
      <c r="K30" s="26" t="s">
        <v>46</v>
      </c>
      <c r="L30" s="23">
        <f>VLOOKUP(K30,Bonus!$C$5:$E$10,K$4+1,FALSE)</f>
        <v>0</v>
      </c>
      <c r="M30" s="26" t="s">
        <v>46</v>
      </c>
      <c r="N30" s="23">
        <f>VLOOKUP(M30,Bonus!$C$5:$E$10,M$4+1,FALSE)</f>
        <v>0</v>
      </c>
    </row>
    <row r="31" spans="1:14" s="2" customFormat="1" ht="15">
      <c r="A31" s="18"/>
      <c r="B31" s="24">
        <v>24</v>
      </c>
      <c r="C31" s="25" t="s">
        <v>16</v>
      </c>
      <c r="D31" s="21">
        <f t="shared" si="0"/>
        <v>5</v>
      </c>
      <c r="E31" s="26" t="s">
        <v>41</v>
      </c>
      <c r="F31" s="23">
        <f>VLOOKUP(E31,Bonus!$C$5:$E$10,E$4+1,FALSE)</f>
        <v>3</v>
      </c>
      <c r="G31" s="26" t="s">
        <v>41</v>
      </c>
      <c r="H31" s="23">
        <f>VLOOKUP(G31,Bonus!$C$5:$E$10,G$4+1,FALSE)</f>
        <v>1</v>
      </c>
      <c r="I31" s="26" t="s">
        <v>41</v>
      </c>
      <c r="J31" s="23">
        <f>VLOOKUP(I31,Bonus!$C$5:$E$10,I$4+1,FALSE)</f>
        <v>1</v>
      </c>
      <c r="K31" s="26" t="s">
        <v>46</v>
      </c>
      <c r="L31" s="23">
        <f>VLOOKUP(K31,Bonus!$C$5:$E$10,K$4+1,FALSE)</f>
        <v>0</v>
      </c>
      <c r="M31" s="26" t="s">
        <v>46</v>
      </c>
      <c r="N31" s="23">
        <f>VLOOKUP(M31,Bonus!$C$5:$E$10,M$4+1,FALSE)</f>
        <v>0</v>
      </c>
    </row>
    <row r="32" spans="1:14" ht="14.25">
      <c r="A32" s="18"/>
      <c r="B32" s="19">
        <v>25</v>
      </c>
      <c r="C32" s="25" t="s">
        <v>29</v>
      </c>
      <c r="D32" s="21">
        <f t="shared" si="0"/>
        <v>2</v>
      </c>
      <c r="E32" s="26" t="s">
        <v>46</v>
      </c>
      <c r="F32" s="23">
        <f>VLOOKUP(E32,Bonus!$C$5:$E$10,E$4+1,FALSE)</f>
        <v>0</v>
      </c>
      <c r="G32" s="26" t="s">
        <v>41</v>
      </c>
      <c r="H32" s="23">
        <f>VLOOKUP(G32,Bonus!$C$5:$E$10,G$4+1,FALSE)</f>
        <v>1</v>
      </c>
      <c r="I32" s="26" t="s">
        <v>41</v>
      </c>
      <c r="J32" s="23">
        <f>VLOOKUP(I32,Bonus!$C$5:$E$10,I$4+1,FALSE)</f>
        <v>1</v>
      </c>
      <c r="K32" s="26" t="s">
        <v>46</v>
      </c>
      <c r="L32" s="23">
        <f>VLOOKUP(K32,Bonus!$C$5:$E$10,K$4+1,FALSE)</f>
        <v>0</v>
      </c>
      <c r="M32" s="26" t="s">
        <v>46</v>
      </c>
      <c r="N32" s="23">
        <f>VLOOKUP(M32,Bonus!$C$5:$E$10,M$4+1,FALSE)</f>
        <v>0</v>
      </c>
    </row>
    <row r="33" spans="1:14" s="2" customFormat="1" ht="15">
      <c r="A33" s="18"/>
      <c r="B33" s="24">
        <v>26</v>
      </c>
      <c r="C33" s="25" t="s">
        <v>5</v>
      </c>
      <c r="D33" s="21">
        <f t="shared" si="0"/>
        <v>6</v>
      </c>
      <c r="E33" s="26" t="s">
        <v>41</v>
      </c>
      <c r="F33" s="23">
        <f>VLOOKUP(E33,Bonus!$C$5:$E$10,E$4+1,FALSE)</f>
        <v>3</v>
      </c>
      <c r="G33" s="26" t="s">
        <v>46</v>
      </c>
      <c r="H33" s="23">
        <f>VLOOKUP(G33,Bonus!$C$5:$E$10,G$4+1,FALSE)</f>
        <v>0</v>
      </c>
      <c r="I33" s="26" t="s">
        <v>46</v>
      </c>
      <c r="J33" s="23">
        <f>VLOOKUP(I33,Bonus!$C$5:$E$10,I$4+1,FALSE)</f>
        <v>0</v>
      </c>
      <c r="K33" s="26" t="s">
        <v>41</v>
      </c>
      <c r="L33" s="23">
        <f>VLOOKUP(K33,Bonus!$C$5:$E$10,K$4+1,FALSE)</f>
        <v>3</v>
      </c>
      <c r="M33" s="26" t="s">
        <v>46</v>
      </c>
      <c r="N33" s="23">
        <f>VLOOKUP(M33,Bonus!$C$5:$E$10,M$4+1,FALSE)</f>
        <v>0</v>
      </c>
    </row>
    <row r="34" spans="1:14" s="2" customFormat="1" ht="15">
      <c r="A34" s="18"/>
      <c r="B34" s="19">
        <v>27</v>
      </c>
      <c r="C34" s="25" t="s">
        <v>60</v>
      </c>
      <c r="D34" s="21">
        <f t="shared" si="0"/>
        <v>6</v>
      </c>
      <c r="E34" s="26" t="s">
        <v>41</v>
      </c>
      <c r="F34" s="23">
        <f>VLOOKUP(E34,Bonus!$C$5:$E$10,E$4+1,FALSE)</f>
        <v>3</v>
      </c>
      <c r="G34" s="26" t="s">
        <v>46</v>
      </c>
      <c r="H34" s="23">
        <f>VLOOKUP(G34,Bonus!$C$5:$E$10,G$4+1,FALSE)</f>
        <v>0</v>
      </c>
      <c r="I34" s="26" t="s">
        <v>46</v>
      </c>
      <c r="J34" s="23">
        <f>VLOOKUP(I34,Bonus!$C$5:$E$10,I$4+1,FALSE)</f>
        <v>0</v>
      </c>
      <c r="K34" s="26" t="s">
        <v>41</v>
      </c>
      <c r="L34" s="23">
        <f>VLOOKUP(K34,Bonus!$C$5:$E$10,K$4+1,FALSE)</f>
        <v>3</v>
      </c>
      <c r="M34" s="26" t="s">
        <v>46</v>
      </c>
      <c r="N34" s="23">
        <f>VLOOKUP(M34,Bonus!$C$5:$E$10,M$4+1,FALSE)</f>
        <v>0</v>
      </c>
    </row>
    <row r="35" spans="1:14" s="2" customFormat="1" ht="15">
      <c r="A35" s="18"/>
      <c r="B35" s="24">
        <v>28</v>
      </c>
      <c r="C35" s="25" t="s">
        <v>63</v>
      </c>
      <c r="D35" s="21">
        <f t="shared" si="0"/>
        <v>6</v>
      </c>
      <c r="E35" s="26" t="s">
        <v>41</v>
      </c>
      <c r="F35" s="23">
        <f>VLOOKUP(E35,Bonus!$C$5:$E$10,E$4+1,FALSE)</f>
        <v>3</v>
      </c>
      <c r="G35" s="26" t="s">
        <v>46</v>
      </c>
      <c r="H35" s="23">
        <f>VLOOKUP(G35,Bonus!$C$5:$E$10,G$4+1,FALSE)</f>
        <v>0</v>
      </c>
      <c r="I35" s="26" t="s">
        <v>46</v>
      </c>
      <c r="J35" s="23">
        <f>VLOOKUP(I35,Bonus!$C$5:$E$10,I$4+1,FALSE)</f>
        <v>0</v>
      </c>
      <c r="K35" s="26" t="s">
        <v>41</v>
      </c>
      <c r="L35" s="23">
        <f>VLOOKUP(K35,Bonus!$C$5:$E$10,K$4+1,FALSE)</f>
        <v>3</v>
      </c>
      <c r="M35" s="26" t="s">
        <v>46</v>
      </c>
      <c r="N35" s="23">
        <f>VLOOKUP(M35,Bonus!$C$5:$E$10,M$4+1,FALSE)</f>
        <v>0</v>
      </c>
    </row>
    <row r="36" spans="1:14" s="2" customFormat="1" ht="15">
      <c r="A36" s="18"/>
      <c r="B36" s="19">
        <v>29</v>
      </c>
      <c r="C36" s="25" t="s">
        <v>21</v>
      </c>
      <c r="D36" s="21">
        <f t="shared" si="0"/>
        <v>3</v>
      </c>
      <c r="E36" s="26" t="s">
        <v>41</v>
      </c>
      <c r="F36" s="23">
        <f>VLOOKUP(E36,Bonus!$C$5:$E$10,E$4+1,FALSE)</f>
        <v>3</v>
      </c>
      <c r="G36" s="26" t="s">
        <v>46</v>
      </c>
      <c r="H36" s="23">
        <f>VLOOKUP(G36,Bonus!$C$5:$E$10,G$4+1,FALSE)</f>
        <v>0</v>
      </c>
      <c r="I36" s="26" t="s">
        <v>46</v>
      </c>
      <c r="J36" s="23">
        <f>VLOOKUP(I36,Bonus!$C$5:$E$10,I$4+1,FALSE)</f>
        <v>0</v>
      </c>
      <c r="K36" s="26" t="s">
        <v>46</v>
      </c>
      <c r="L36" s="23">
        <f>VLOOKUP(K36,Bonus!$C$5:$E$10,K$4+1,FALSE)</f>
        <v>0</v>
      </c>
      <c r="M36" s="26" t="s">
        <v>46</v>
      </c>
      <c r="N36" s="23">
        <f>VLOOKUP(M36,Bonus!$C$5:$E$10,M$4+1,FALSE)</f>
        <v>0</v>
      </c>
    </row>
    <row r="37" spans="1:14" s="2" customFormat="1" ht="15">
      <c r="A37" s="18"/>
      <c r="B37" s="24">
        <v>30</v>
      </c>
      <c r="C37" s="25" t="s">
        <v>20</v>
      </c>
      <c r="D37" s="21">
        <f t="shared" si="0"/>
        <v>3</v>
      </c>
      <c r="E37" s="26" t="s">
        <v>41</v>
      </c>
      <c r="F37" s="23">
        <f>VLOOKUP(E37,Bonus!$C$5:$E$10,E$4+1,FALSE)</f>
        <v>3</v>
      </c>
      <c r="G37" s="26" t="s">
        <v>46</v>
      </c>
      <c r="H37" s="23">
        <f>VLOOKUP(G37,Bonus!$C$5:$E$10,G$4+1,FALSE)</f>
        <v>0</v>
      </c>
      <c r="I37" s="26" t="s">
        <v>46</v>
      </c>
      <c r="J37" s="23">
        <f>VLOOKUP(I37,Bonus!$C$5:$E$10,I$4+1,FALSE)</f>
        <v>0</v>
      </c>
      <c r="K37" s="26" t="s">
        <v>46</v>
      </c>
      <c r="L37" s="23">
        <f>VLOOKUP(K37,Bonus!$C$5:$E$10,K$4+1,FALSE)</f>
        <v>0</v>
      </c>
      <c r="M37" s="26" t="s">
        <v>46</v>
      </c>
      <c r="N37" s="23">
        <f>VLOOKUP(M37,Bonus!$C$5:$E$10,M$4+1,FALSE)</f>
        <v>0</v>
      </c>
    </row>
    <row r="38" spans="1:14" s="2" customFormat="1" ht="15">
      <c r="A38" s="18"/>
      <c r="B38" s="19">
        <v>31</v>
      </c>
      <c r="C38" s="25" t="s">
        <v>7</v>
      </c>
      <c r="D38" s="21">
        <f t="shared" si="0"/>
        <v>3</v>
      </c>
      <c r="E38" s="26" t="s">
        <v>41</v>
      </c>
      <c r="F38" s="23">
        <f>VLOOKUP(E38,Bonus!$C$5:$E$10,E$4+1,FALSE)</f>
        <v>3</v>
      </c>
      <c r="G38" s="26" t="s">
        <v>46</v>
      </c>
      <c r="H38" s="23">
        <f>VLOOKUP(G38,Bonus!$C$5:$E$10,G$4+1,FALSE)</f>
        <v>0</v>
      </c>
      <c r="I38" s="26" t="s">
        <v>46</v>
      </c>
      <c r="J38" s="23">
        <f>VLOOKUP(I38,Bonus!$C$5:$E$10,I$4+1,FALSE)</f>
        <v>0</v>
      </c>
      <c r="K38" s="26" t="s">
        <v>46</v>
      </c>
      <c r="L38" s="23">
        <f>VLOOKUP(K38,Bonus!$C$5:$E$10,K$4+1,FALSE)</f>
        <v>0</v>
      </c>
      <c r="M38" s="26" t="s">
        <v>46</v>
      </c>
      <c r="N38" s="23">
        <f>VLOOKUP(M38,Bonus!$C$5:$E$10,M$4+1,FALSE)</f>
        <v>0</v>
      </c>
    </row>
    <row r="39" spans="1:14" ht="14.25">
      <c r="A39" s="18"/>
      <c r="B39" s="24">
        <v>32</v>
      </c>
      <c r="C39" s="25" t="s">
        <v>57</v>
      </c>
      <c r="D39" s="21">
        <f t="shared" si="0"/>
        <v>1</v>
      </c>
      <c r="E39" s="26" t="s">
        <v>46</v>
      </c>
      <c r="F39" s="23">
        <f>VLOOKUP(E39,Bonus!$C$5:$E$10,E$4+1,FALSE)</f>
        <v>0</v>
      </c>
      <c r="G39" s="26" t="s">
        <v>46</v>
      </c>
      <c r="H39" s="23">
        <f>VLOOKUP(G39,Bonus!$C$5:$E$10,G$4+1,FALSE)</f>
        <v>0</v>
      </c>
      <c r="I39" s="26" t="s">
        <v>41</v>
      </c>
      <c r="J39" s="23">
        <f>VLOOKUP(I39,Bonus!$C$5:$E$10,I$4+1,FALSE)</f>
        <v>1</v>
      </c>
      <c r="K39" s="26" t="s">
        <v>46</v>
      </c>
      <c r="L39" s="23">
        <f>VLOOKUP(K39,Bonus!$C$5:$E$10,K$4+1,FALSE)</f>
        <v>0</v>
      </c>
      <c r="M39" s="26" t="s">
        <v>46</v>
      </c>
      <c r="N39" s="23">
        <f>VLOOKUP(M39,Bonus!$C$5:$E$10,M$4+1,FALSE)</f>
        <v>0</v>
      </c>
    </row>
    <row r="40" spans="1:14" s="2" customFormat="1" ht="15">
      <c r="A40" s="18"/>
      <c r="B40" s="19">
        <v>33</v>
      </c>
      <c r="C40" s="25" t="s">
        <v>8</v>
      </c>
      <c r="D40" s="21">
        <f t="shared" si="0"/>
        <v>3</v>
      </c>
      <c r="E40" s="26" t="s">
        <v>41</v>
      </c>
      <c r="F40" s="23">
        <f>VLOOKUP(E40,Bonus!$C$5:$E$10,E$4+1,FALSE)</f>
        <v>3</v>
      </c>
      <c r="G40" s="26" t="s">
        <v>46</v>
      </c>
      <c r="H40" s="23">
        <f>VLOOKUP(G40,Bonus!$C$5:$E$10,G$4+1,FALSE)</f>
        <v>0</v>
      </c>
      <c r="I40" s="26" t="s">
        <v>46</v>
      </c>
      <c r="J40" s="23">
        <f>VLOOKUP(I40,Bonus!$C$5:$E$10,I$4+1,FALSE)</f>
        <v>0</v>
      </c>
      <c r="K40" s="26" t="s">
        <v>46</v>
      </c>
      <c r="L40" s="23">
        <f>VLOOKUP(K40,Bonus!$C$5:$E$10,K$4+1,FALSE)</f>
        <v>0</v>
      </c>
      <c r="M40" s="26" t="s">
        <v>46</v>
      </c>
      <c r="N40" s="23">
        <f>VLOOKUP(M40,Bonus!$C$5:$E$10,M$4+1,FALSE)</f>
        <v>0</v>
      </c>
    </row>
    <row r="41" spans="1:14" ht="14.25">
      <c r="A41" s="18"/>
      <c r="B41" s="24">
        <v>34</v>
      </c>
      <c r="C41" s="25" t="s">
        <v>28</v>
      </c>
      <c r="D41" s="21">
        <f t="shared" si="0"/>
        <v>1</v>
      </c>
      <c r="E41" s="26" t="s">
        <v>46</v>
      </c>
      <c r="F41" s="23">
        <f>VLOOKUP(E41,Bonus!$C$5:$E$10,E$4+1,FALSE)</f>
        <v>0</v>
      </c>
      <c r="G41" s="26" t="s">
        <v>41</v>
      </c>
      <c r="H41" s="23">
        <f>VLOOKUP(G41,Bonus!$C$5:$E$10,G$4+1,FALSE)</f>
        <v>1</v>
      </c>
      <c r="I41" s="26" t="s">
        <v>46</v>
      </c>
      <c r="J41" s="23">
        <f>VLOOKUP(I41,Bonus!$C$5:$E$10,I$4+1,FALSE)</f>
        <v>0</v>
      </c>
      <c r="K41" s="26" t="s">
        <v>46</v>
      </c>
      <c r="L41" s="23">
        <f>VLOOKUP(K41,Bonus!$C$5:$E$10,K$4+1,FALSE)</f>
        <v>0</v>
      </c>
      <c r="M41" s="26" t="s">
        <v>46</v>
      </c>
      <c r="N41" s="23">
        <f>VLOOKUP(M41,Bonus!$C$5:$E$10,M$4+1,FALSE)</f>
        <v>0</v>
      </c>
    </row>
    <row r="42" spans="1:14" s="2" customFormat="1" ht="15">
      <c r="A42" s="18"/>
      <c r="B42" s="19">
        <v>35</v>
      </c>
      <c r="C42" s="25" t="s">
        <v>22</v>
      </c>
      <c r="D42" s="21">
        <f t="shared" si="0"/>
        <v>3</v>
      </c>
      <c r="E42" s="26" t="s">
        <v>41</v>
      </c>
      <c r="F42" s="23">
        <f>VLOOKUP(E42,Bonus!$C$5:$E$10,E$4+1,FALSE)</f>
        <v>3</v>
      </c>
      <c r="G42" s="26" t="s">
        <v>46</v>
      </c>
      <c r="H42" s="23">
        <f>VLOOKUP(G42,Bonus!$C$5:$E$10,G$4+1,FALSE)</f>
        <v>0</v>
      </c>
      <c r="I42" s="26" t="s">
        <v>46</v>
      </c>
      <c r="J42" s="23">
        <f>VLOOKUP(I42,Bonus!$C$5:$E$10,I$4+1,FALSE)</f>
        <v>0</v>
      </c>
      <c r="K42" s="26" t="s">
        <v>46</v>
      </c>
      <c r="L42" s="23">
        <f>VLOOKUP(K42,Bonus!$C$5:$E$10,K$4+1,FALSE)</f>
        <v>0</v>
      </c>
      <c r="M42" s="26" t="s">
        <v>46</v>
      </c>
      <c r="N42" s="23">
        <f>VLOOKUP(M42,Bonus!$C$5:$E$10,M$4+1,FALSE)</f>
        <v>0</v>
      </c>
    </row>
    <row r="43" spans="1:14" ht="14.25">
      <c r="A43" s="18"/>
      <c r="B43" s="24">
        <v>36</v>
      </c>
      <c r="C43" s="25" t="s">
        <v>65</v>
      </c>
      <c r="D43" s="21">
        <f t="shared" si="0"/>
        <v>3</v>
      </c>
      <c r="E43" s="26" t="s">
        <v>46</v>
      </c>
      <c r="F43" s="23">
        <f>VLOOKUP(E43,Bonus!$C$5:$E$10,E$4+1,FALSE)</f>
        <v>0</v>
      </c>
      <c r="G43" s="26" t="s">
        <v>46</v>
      </c>
      <c r="H43" s="23">
        <f>VLOOKUP(G43,Bonus!$C$5:$E$10,G$4+1,FALSE)</f>
        <v>0</v>
      </c>
      <c r="I43" s="26" t="s">
        <v>46</v>
      </c>
      <c r="J43" s="23">
        <f>VLOOKUP(I43,Bonus!$C$5:$E$10,I$4+1,FALSE)</f>
        <v>0</v>
      </c>
      <c r="K43" s="26" t="s">
        <v>46</v>
      </c>
      <c r="L43" s="23">
        <f>VLOOKUP(K43,Bonus!$C$5:$E$10,K$4+1,FALSE)</f>
        <v>0</v>
      </c>
      <c r="M43" s="26" t="s">
        <v>41</v>
      </c>
      <c r="N43" s="23">
        <f>VLOOKUP(M43,Bonus!$C$5:$E$10,M$4+1,FALSE)</f>
        <v>3</v>
      </c>
    </row>
    <row r="44" spans="1:14" s="2" customFormat="1" ht="15">
      <c r="A44" s="18"/>
      <c r="B44" s="19">
        <v>37</v>
      </c>
      <c r="C44" s="25" t="s">
        <v>66</v>
      </c>
      <c r="D44" s="21">
        <f t="shared" si="0"/>
        <v>3</v>
      </c>
      <c r="E44" s="26" t="s">
        <v>46</v>
      </c>
      <c r="F44" s="23">
        <f>VLOOKUP(E44,Bonus!$C$5:$E$10,E$4+1,FALSE)</f>
        <v>0</v>
      </c>
      <c r="G44" s="26" t="s">
        <v>46</v>
      </c>
      <c r="H44" s="23">
        <f>VLOOKUP(G44,Bonus!$C$5:$E$10,G$4+1,FALSE)</f>
        <v>0</v>
      </c>
      <c r="I44" s="26" t="s">
        <v>46</v>
      </c>
      <c r="J44" s="23">
        <f>VLOOKUP(I44,Bonus!$C$5:$E$10,I$4+1,FALSE)</f>
        <v>0</v>
      </c>
      <c r="K44" s="26" t="s">
        <v>46</v>
      </c>
      <c r="L44" s="23">
        <f>VLOOKUP(K44,Bonus!$C$5:$E$10,K$4+1,FALSE)</f>
        <v>0</v>
      </c>
      <c r="M44" s="26" t="s">
        <v>41</v>
      </c>
      <c r="N44" s="23">
        <f>VLOOKUP(M44,Bonus!$C$5:$E$10,M$4+1,FALSE)</f>
        <v>3</v>
      </c>
    </row>
  </sheetData>
  <mergeCells count="29">
    <mergeCell ref="C3:D3"/>
    <mergeCell ref="C4:D4"/>
    <mergeCell ref="C6:D6"/>
    <mergeCell ref="C5:D5"/>
    <mergeCell ref="E4:F4"/>
    <mergeCell ref="E3:F3"/>
    <mergeCell ref="I5:J5"/>
    <mergeCell ref="I4:J4"/>
    <mergeCell ref="I3:J3"/>
    <mergeCell ref="G3:H3"/>
    <mergeCell ref="G4:H4"/>
    <mergeCell ref="G5:H5"/>
    <mergeCell ref="G7:H7"/>
    <mergeCell ref="I7:J7"/>
    <mergeCell ref="E7:F7"/>
    <mergeCell ref="E5:F5"/>
    <mergeCell ref="E6:F6"/>
    <mergeCell ref="G6:H6"/>
    <mergeCell ref="I6:J6"/>
    <mergeCell ref="K7:L7"/>
    <mergeCell ref="K3:L3"/>
    <mergeCell ref="K4:L4"/>
    <mergeCell ref="K5:L5"/>
    <mergeCell ref="K6:L6"/>
    <mergeCell ref="M7:N7"/>
    <mergeCell ref="M3:N3"/>
    <mergeCell ref="M4:N4"/>
    <mergeCell ref="M5:N5"/>
    <mergeCell ref="M6:N6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A.Ivanov</dc:creator>
  <cp:keywords/>
  <dc:description/>
  <cp:lastModifiedBy>admin</cp:lastModifiedBy>
  <cp:lastPrinted>2007-12-11T00:01:45Z</cp:lastPrinted>
  <dcterms:created xsi:type="dcterms:W3CDTF">2004-08-27T15:59:44Z</dcterms:created>
  <dcterms:modified xsi:type="dcterms:W3CDTF">2007-12-11T01:05:40Z</dcterms:modified>
  <cp:category/>
  <cp:version/>
  <cp:contentType/>
  <cp:contentStatus/>
</cp:coreProperties>
</file>